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9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'1'!$A$1:$I$28</definedName>
    <definedName name="_xlnm.Print_Area" localSheetId="9">'10'!$A$1:$I$28</definedName>
    <definedName name="_xlnm.Print_Area" localSheetId="10">'11'!$A$1:$I$28</definedName>
    <definedName name="_xlnm.Print_Area" localSheetId="11">'12'!$A$1:$I$28</definedName>
    <definedName name="_xlnm.Print_Area" localSheetId="1">'2'!$A$1:$I$28</definedName>
    <definedName name="_xlnm.Print_Area" localSheetId="2">'3'!$A$1:$I$28</definedName>
    <definedName name="_xlnm.Print_Area" localSheetId="3">'4'!$A$1:$I$28</definedName>
    <definedName name="_xlnm.Print_Area" localSheetId="4">'5'!$A$1:$I$28</definedName>
    <definedName name="_xlnm.Print_Area" localSheetId="5">'6'!$A$1:$I$28</definedName>
    <definedName name="_xlnm.Print_Area" localSheetId="6">'7'!$A$1:$I$28</definedName>
    <definedName name="_xlnm.Print_Area" localSheetId="7">'8'!$A$1:$I$28</definedName>
    <definedName name="_xlnm.Print_Area" localSheetId="8">'9'!$A$1:$I$28</definedName>
  </definedNames>
  <calcPr fullCalcOnLoad="1"/>
</workbook>
</file>

<file path=xl/sharedStrings.xml><?xml version="1.0" encoding="utf-8"?>
<sst xmlns="http://schemas.openxmlformats.org/spreadsheetml/2006/main" count="528" uniqueCount="127">
  <si>
    <t>分數組距</t>
  </si>
  <si>
    <t>90 ~ 99</t>
  </si>
  <si>
    <t>80 ~ 89</t>
  </si>
  <si>
    <t>60 ~ 69</t>
  </si>
  <si>
    <t>70 ~ 79</t>
  </si>
  <si>
    <t>50 ~ 59</t>
  </si>
  <si>
    <t>40 ~ 49</t>
  </si>
  <si>
    <t>30 ~ 39</t>
  </si>
  <si>
    <t>20 ~ 29</t>
  </si>
  <si>
    <t>10 ~ 19</t>
  </si>
  <si>
    <t>0 ~ 9</t>
  </si>
  <si>
    <t>合計</t>
  </si>
  <si>
    <t>總分</t>
  </si>
  <si>
    <t>總平均</t>
  </si>
  <si>
    <t>應</t>
  </si>
  <si>
    <t>試</t>
  </si>
  <si>
    <t>學</t>
  </si>
  <si>
    <t>生</t>
  </si>
  <si>
    <t>分</t>
  </si>
  <si>
    <t>數</t>
  </si>
  <si>
    <t>組</t>
  </si>
  <si>
    <t>距</t>
  </si>
  <si>
    <t>評</t>
  </si>
  <si>
    <t>量</t>
  </si>
  <si>
    <t>析</t>
  </si>
  <si>
    <t>座號</t>
  </si>
  <si>
    <t>成績</t>
  </si>
  <si>
    <t>人   數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</si>
  <si>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</si>
  <si>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</si>
  <si>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</si>
  <si>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</si>
  <si>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</si>
  <si>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</si>
  <si>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</si>
  <si>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</si>
  <si>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</si>
  <si>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</si>
  <si>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</si>
  <si>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</si>
  <si>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</si>
  <si>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</si>
  <si>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</si>
  <si>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</si>
  <si>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</si>
  <si>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</si>
  <si>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</si>
  <si>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</si>
  <si>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</si>
  <si>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</si>
  <si>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</si>
  <si>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</si>
  <si>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</si>
  <si>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</si>
  <si>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</si>
  <si>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</si>
  <si>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</si>
  <si>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</si>
  <si>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</si>
  <si>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</si>
  <si>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</si>
  <si>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</si>
  <si>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</si>
  <si>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</si>
  <si>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</si>
  <si>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</si>
  <si>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</si>
  <si>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</si>
  <si>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</si>
  <si>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</si>
  <si>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</si>
  <si>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</si>
  <si>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</si>
  <si>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</si>
  <si>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</si>
  <si>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</si>
  <si>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</si>
  <si>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</si>
  <si>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</si>
  <si>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</si>
  <si>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</si>
  <si>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</si>
  <si>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</si>
  <si>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</si>
  <si>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</si>
  <si>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</si>
  <si>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</si>
  <si>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</si>
  <si>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</si>
  <si>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</si>
  <si>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</si>
  <si>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</si>
  <si>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</si>
  <si>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</si>
  <si>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</si>
  <si>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</si>
  <si>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</si>
  <si>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</si>
  <si>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</si>
  <si>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</si>
  <si>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</si>
  <si>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</si>
  <si>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</si>
  <si>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</si>
  <si>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</si>
  <si>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</si>
  <si>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</si>
  <si>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</si>
  <si>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</si>
  <si>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</si>
  <si>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</si>
  <si>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</si>
  <si>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應</t>
  </si>
  <si>
    <t>班        級</t>
  </si>
  <si>
    <t>科        目</t>
  </si>
  <si>
    <t>考試時間</t>
  </si>
  <si>
    <t>分鐘</t>
  </si>
  <si>
    <t>班級人數</t>
  </si>
  <si>
    <t>人</t>
  </si>
  <si>
    <t>實考人數</t>
  </si>
  <si>
    <t>任課教師</t>
  </si>
  <si>
    <t xml:space="preserve"> </t>
  </si>
  <si>
    <t>花蓮縣花蓮市中正國民小學103學年度第2學期第1次定期評量統計分析表</t>
  </si>
  <si>
    <t xml:space="preserve"> </t>
  </si>
  <si>
    <t xml:space="preserve">
</t>
  </si>
  <si>
    <t>花蓮縣花蓮市中正國民小學103學年度第2學期第1次定期評量統計分析表</t>
  </si>
  <si>
    <t>花蓮縣花蓮市中正國民小學103學年度第2學期第2次定期評量統計分析表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</si>
</sst>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4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4"/>
      <name val="標楷體"/>
      <family val="4"/>
    </font>
    <font>
      <sz val="8"/>
      <color indexed="8"/>
      <name val="新細明體"/>
      <family val="1"/>
    </font>
    <font>
      <sz val="10.2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1!$B$5:$B$15</c:f>
              <c:strCache/>
            </c:strRef>
          </c:cat>
          <c:val>
            <c:numRef>
              <c:f>1!$C$5:$C$15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1!$B$5:$B$15</c:f>
              <c:strCache/>
            </c:strRef>
          </c:cat>
          <c:val>
            <c:numRef>
              <c:f>1!$D$5:$D$15</c:f>
              <c:numCache/>
            </c:numRef>
          </c:val>
          <c:smooth val="0"/>
        </c:ser>
        <c:marker val="1"/>
        <c:axId val="22369677"/>
        <c:axId val="502"/>
      </c:lineChart>
      <c:catAx>
        <c:axId val="2236967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2"/>
        <c:crosses val="autoZero"/>
        <c:auto val="1"/>
        <c:lblOffset val="100"/>
        <c:tickLblSkip val="1"/>
        <c:noMultiLvlLbl val="0"/>
      </c:catAx>
      <c:valAx>
        <c:axId val="502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369677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'10'!$B$5:$B$15</c:f>
              <c:strCache/>
            </c:strRef>
          </c:cat>
          <c:val>
            <c:numRef>
              <c:f>'10'!$C$5:$C$15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'10'!$B$5:$B$15</c:f>
              <c:strCache/>
            </c:strRef>
          </c:cat>
          <c:val>
            <c:numRef>
              <c:f>'10'!$D$5:$D$15</c:f>
              <c:numCache/>
            </c:numRef>
          </c:val>
          <c:smooth val="0"/>
        </c:ser>
        <c:marker val="1"/>
        <c:axId val="2432759"/>
        <c:axId val="21894832"/>
      </c:lineChart>
      <c:catAx>
        <c:axId val="24327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3275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425"/>
          <c:h val="0.8392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'11'!$B$5:$B$15</c:f>
              <c:strCache/>
            </c:strRef>
          </c:cat>
          <c:val>
            <c:numRef>
              <c:f>'11'!$C$5:$C$15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'11'!$B$5:$B$15</c:f>
              <c:strCache/>
            </c:strRef>
          </c:cat>
          <c:val>
            <c:numRef>
              <c:f>'11'!$D$5:$D$15</c:f>
              <c:numCache/>
            </c:numRef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83576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425"/>
          <c:h val="0.8392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'12'!$B$5:$B$15</c:f>
              <c:strCache/>
            </c:strRef>
          </c:cat>
          <c:val>
            <c:numRef>
              <c:f>'12'!$C$5:$C$15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'12'!$B$5:$B$15</c:f>
              <c:strCache/>
            </c:strRef>
          </c:cat>
          <c:val>
            <c:numRef>
              <c:f>'12'!$D$5:$D$15</c:f>
              <c:numCache/>
            </c:numRef>
          </c:val>
          <c:smooth val="0"/>
        </c:ser>
        <c:marker val="1"/>
        <c:axId val="56531851"/>
        <c:axId val="39024612"/>
      </c:lineChart>
      <c:catAx>
        <c:axId val="565318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024612"/>
        <c:crosses val="autoZero"/>
        <c:auto val="1"/>
        <c:lblOffset val="100"/>
        <c:tickLblSkip val="1"/>
        <c:noMultiLvlLbl val="0"/>
      </c:catAx>
      <c:valAx>
        <c:axId val="39024612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53185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2!$B$5:$B$15</c:f>
              <c:strCache/>
            </c:strRef>
          </c:cat>
          <c:val>
            <c:numRef>
              <c:f>2!$C$5:$C$15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2!$B$5:$B$15</c:f>
              <c:strCache/>
            </c:strRef>
          </c:cat>
          <c:val>
            <c:numRef>
              <c:f>2!$D$5:$D$15</c:f>
              <c:numCache/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1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3!$B$5:$B$15</c:f>
              <c:strCache/>
            </c:strRef>
          </c:cat>
          <c:val>
            <c:numRef>
              <c:f>3!$C$5:$C$15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3!$B$5:$B$15</c:f>
              <c:strCache/>
            </c:strRef>
          </c:cat>
          <c:val>
            <c:numRef>
              <c:f>3!$D$5:$D$15</c:f>
              <c:numCache/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6604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4!$B$5:$B$15</c:f>
              <c:strCache/>
            </c:strRef>
          </c:cat>
          <c:val>
            <c:numRef>
              <c:f>4!$C$5:$C$15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4!$B$5:$B$15</c:f>
              <c:strCache/>
            </c:strRef>
          </c:cat>
          <c:val>
            <c:numRef>
              <c:f>4!$D$5:$D$15</c:f>
              <c:numCache/>
            </c:numRef>
          </c:val>
          <c:smooth val="0"/>
        </c:ser>
        <c:marker val="1"/>
        <c:axId val="29649979"/>
        <c:axId val="65523220"/>
      </c:lineChart>
      <c:catAx>
        <c:axId val="296499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64997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5!$B$5:$B$15</c:f>
              <c:strCache/>
            </c:strRef>
          </c:cat>
          <c:val>
            <c:numRef>
              <c:f>5!$C$5:$C$15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5!$B$5:$B$15</c:f>
              <c:strCache/>
            </c:strRef>
          </c:cat>
          <c:val>
            <c:numRef>
              <c:f>5!$D$5:$D$15</c:f>
              <c:numCache/>
            </c:numRef>
          </c:val>
          <c:smooth val="0"/>
        </c:ser>
        <c:marker val="1"/>
        <c:axId val="52838069"/>
        <c:axId val="5780574"/>
      </c:lineChart>
      <c:catAx>
        <c:axId val="528380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80574"/>
        <c:crosses val="autoZero"/>
        <c:auto val="1"/>
        <c:lblOffset val="100"/>
        <c:tickLblSkip val="1"/>
        <c:noMultiLvlLbl val="0"/>
      </c:catAx>
      <c:valAx>
        <c:axId val="578057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83806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6!$B$5:$B$15</c:f>
              <c:strCache/>
            </c:strRef>
          </c:cat>
          <c:val>
            <c:numRef>
              <c:f>6!$C$5:$C$15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6!$B$5:$B$15</c:f>
              <c:strCache/>
            </c:strRef>
          </c:cat>
          <c:val>
            <c:numRef>
              <c:f>6!$D$5:$D$15</c:f>
              <c:numCache/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025167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7!$B$5:$B$15</c:f>
              <c:strCache/>
            </c:strRef>
          </c:cat>
          <c:val>
            <c:numRef>
              <c:f>7!$C$5:$C$15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7!$B$5:$B$15</c:f>
              <c:strCache/>
            </c:strRef>
          </c:cat>
          <c:val>
            <c:numRef>
              <c:f>7!$D$5:$D$15</c:f>
              <c:numCache/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838674"/>
        <c:crosses val="autoZero"/>
        <c:auto val="1"/>
        <c:lblOffset val="100"/>
        <c:tickLblSkip val="1"/>
        <c:noMultiLvlLbl val="0"/>
      </c:catAx>
      <c:valAx>
        <c:axId val="983867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288969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8!$B$5:$B$15</c:f>
              <c:strCache/>
            </c:strRef>
          </c:cat>
          <c:val>
            <c:numRef>
              <c:f>8!$C$5:$C$15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8!$B$5:$B$15</c:f>
              <c:strCache/>
            </c:strRef>
          </c:cat>
          <c:val>
            <c:numRef>
              <c:f>8!$D$5:$D$15</c:f>
              <c:numCache/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439203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9!$B$5:$B$15</c:f>
              <c:strCache/>
            </c:strRef>
          </c:cat>
          <c:val>
            <c:numRef>
              <c:f>9!$C$5:$C$15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9!$B$5:$B$15</c:f>
              <c:strCache/>
            </c:strRef>
          </c:cat>
          <c:val>
            <c:numRef>
              <c:f>9!$D$5:$D$15</c:f>
              <c:numCache/>
            </c:numRef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853853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2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122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26" t="s">
        <v>31</v>
      </c>
      <c r="D4" s="26"/>
      <c r="E4" s="42"/>
      <c r="F4" s="43"/>
      <c r="G4" s="43"/>
      <c r="H4" s="43"/>
      <c r="I4" s="44"/>
      <c r="L4" s="11">
        <v>1</v>
      </c>
      <c r="M4" s="19" t="s">
        <v>121</v>
      </c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 t="s">
        <v>121</v>
      </c>
    </row>
    <row r="6" spans="1:13" ht="24.75" customHeight="1">
      <c r="A6" s="15"/>
      <c r="B6" s="6" t="s">
        <v>32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 t="s">
        <v>121</v>
      </c>
    </row>
    <row r="7" spans="1:13" ht="24.75" customHeight="1">
      <c r="A7" s="15"/>
      <c r="B7" s="6" t="s">
        <v>33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 t="s">
        <v>121</v>
      </c>
    </row>
    <row r="8" spans="1:13" ht="24.75" customHeight="1">
      <c r="A8" s="16" t="s">
        <v>34</v>
      </c>
      <c r="B8" s="6" t="s">
        <v>35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 t="s">
        <v>121</v>
      </c>
    </row>
    <row r="9" spans="1:13" ht="24.75" customHeight="1">
      <c r="A9" s="16" t="s">
        <v>36</v>
      </c>
      <c r="B9" s="6" t="s">
        <v>37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 t="s">
        <v>121</v>
      </c>
    </row>
    <row r="10" spans="1:13" ht="24.75" customHeight="1">
      <c r="A10" s="16" t="s">
        <v>38</v>
      </c>
      <c r="B10" s="6" t="s">
        <v>39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 t="s">
        <v>121</v>
      </c>
    </row>
    <row r="11" spans="1:13" ht="24.75" customHeight="1">
      <c r="A11" s="16" t="s">
        <v>40</v>
      </c>
      <c r="B11" s="6" t="s">
        <v>41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 t="s">
        <v>121</v>
      </c>
    </row>
    <row r="12" spans="1:13" ht="24.75" customHeight="1">
      <c r="A12" s="16" t="s">
        <v>42</v>
      </c>
      <c r="B12" s="6" t="s">
        <v>43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 t="s">
        <v>121</v>
      </c>
    </row>
    <row r="13" spans="1:13" ht="24.75" customHeight="1">
      <c r="A13" s="16" t="s">
        <v>44</v>
      </c>
      <c r="B13" s="6" t="s">
        <v>45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 t="s">
        <v>121</v>
      </c>
    </row>
    <row r="14" spans="1:13" ht="24.75" customHeight="1">
      <c r="A14" s="16" t="s">
        <v>46</v>
      </c>
      <c r="B14" s="6" t="s">
        <v>47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 t="s">
        <v>121</v>
      </c>
    </row>
    <row r="15" spans="1:13" ht="24.75" customHeight="1">
      <c r="A15" s="17" t="s">
        <v>48</v>
      </c>
      <c r="B15" s="6" t="s">
        <v>49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 t="s">
        <v>121</v>
      </c>
    </row>
    <row r="16" spans="1:13" ht="24.75" customHeight="1">
      <c r="A16" s="15"/>
      <c r="B16" s="6" t="s">
        <v>50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 t="s">
        <v>121</v>
      </c>
    </row>
    <row r="17" spans="1:13" ht="24.75" customHeight="1">
      <c r="A17" s="17"/>
      <c r="B17" s="6" t="s">
        <v>51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 t="s">
        <v>121</v>
      </c>
    </row>
    <row r="18" spans="1:13" ht="24.75" customHeight="1" thickBot="1">
      <c r="A18" s="18"/>
      <c r="B18" s="9" t="s">
        <v>52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 t="s">
        <v>121</v>
      </c>
    </row>
    <row r="19" spans="1:13" ht="24.75" customHeight="1" thickTop="1">
      <c r="A19" s="10"/>
      <c r="B19" s="33" t="s">
        <v>124</v>
      </c>
      <c r="C19" s="34"/>
      <c r="D19" s="34"/>
      <c r="E19" s="34"/>
      <c r="F19" s="34"/>
      <c r="G19" s="34"/>
      <c r="H19" s="34"/>
      <c r="I19" s="35"/>
      <c r="L19" s="11">
        <v>16</v>
      </c>
      <c r="M19" s="19" t="s">
        <v>121</v>
      </c>
    </row>
    <row r="20" spans="1:13" ht="24.75" customHeight="1">
      <c r="A20" s="7" t="s">
        <v>53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 t="s">
        <v>121</v>
      </c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 t="s">
        <v>121</v>
      </c>
    </row>
    <row r="22" spans="1:13" ht="24.75" customHeight="1">
      <c r="A22" s="7" t="s">
        <v>54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 t="s">
        <v>121</v>
      </c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 t="s">
        <v>121</v>
      </c>
    </row>
    <row r="24" spans="1:13" ht="24.75" customHeight="1">
      <c r="A24" s="7" t="s">
        <v>42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 t="s">
        <v>121</v>
      </c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 t="s">
        <v>121</v>
      </c>
    </row>
    <row r="26" spans="1:13" ht="24.75" customHeight="1">
      <c r="A26" s="7" t="s">
        <v>55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 t="s">
        <v>121</v>
      </c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 t="s">
        <v>121</v>
      </c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 t="s">
        <v>121</v>
      </c>
    </row>
    <row r="29" spans="12:13" ht="24.75" customHeight="1">
      <c r="L29" s="11">
        <v>26</v>
      </c>
      <c r="M29" s="19" t="s">
        <v>121</v>
      </c>
    </row>
    <row r="30" spans="12:13" ht="24.75" customHeight="1">
      <c r="L30" s="11">
        <v>27</v>
      </c>
      <c r="M30" s="19" t="s">
        <v>121</v>
      </c>
    </row>
    <row r="31" spans="12:13" ht="24.75" customHeight="1">
      <c r="L31" s="11">
        <v>28</v>
      </c>
      <c r="M31" s="19" t="s">
        <v>121</v>
      </c>
    </row>
    <row r="32" spans="12:13" ht="24.75" customHeight="1">
      <c r="L32" s="11">
        <v>29</v>
      </c>
      <c r="M32" s="19" t="s">
        <v>121</v>
      </c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9:D9"/>
    <mergeCell ref="H3:I3"/>
    <mergeCell ref="C10:D10"/>
    <mergeCell ref="E2:F2"/>
    <mergeCell ref="B19:I28"/>
    <mergeCell ref="E4:I18"/>
    <mergeCell ref="C17:D17"/>
    <mergeCell ref="C18:D18"/>
    <mergeCell ref="C7:D7"/>
    <mergeCell ref="C15:D15"/>
    <mergeCell ref="C8:D8"/>
    <mergeCell ref="A1:I1"/>
    <mergeCell ref="C4:D4"/>
    <mergeCell ref="C5:D5"/>
    <mergeCell ref="C6:D6"/>
    <mergeCell ref="B2:C2"/>
    <mergeCell ref="C16:D16"/>
    <mergeCell ref="C11:D11"/>
    <mergeCell ref="C12:D12"/>
    <mergeCell ref="C13:D13"/>
    <mergeCell ref="C14:D14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125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56</v>
      </c>
      <c r="M3" s="11" t="s">
        <v>57</v>
      </c>
    </row>
    <row r="4" spans="1:13" ht="24.75" customHeight="1" thickTop="1">
      <c r="A4" s="14"/>
      <c r="B4" s="5" t="s">
        <v>58</v>
      </c>
      <c r="C4" s="26" t="s">
        <v>59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60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61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62</v>
      </c>
      <c r="B8" s="6" t="s">
        <v>63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64</v>
      </c>
      <c r="B9" s="6" t="s">
        <v>65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66</v>
      </c>
      <c r="B10" s="6" t="s">
        <v>67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68</v>
      </c>
      <c r="B11" s="6" t="s">
        <v>69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70</v>
      </c>
      <c r="B12" s="6" t="s">
        <v>71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72</v>
      </c>
      <c r="B13" s="6" t="s">
        <v>73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74</v>
      </c>
      <c r="B14" s="6" t="s">
        <v>75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76</v>
      </c>
      <c r="B15" s="6" t="s">
        <v>77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78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79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80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81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82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70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83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7:D7"/>
    <mergeCell ref="B19:I28"/>
    <mergeCell ref="E4:I18"/>
    <mergeCell ref="C13:D13"/>
    <mergeCell ref="C8:D8"/>
    <mergeCell ref="C9:D9"/>
    <mergeCell ref="C16:D16"/>
    <mergeCell ref="C17:D17"/>
    <mergeCell ref="C11:D11"/>
    <mergeCell ref="C18:D18"/>
    <mergeCell ref="C15:D15"/>
    <mergeCell ref="C10:D10"/>
    <mergeCell ref="A1:I1"/>
    <mergeCell ref="C4:D4"/>
    <mergeCell ref="C5:D5"/>
    <mergeCell ref="C6:D6"/>
    <mergeCell ref="B2:C2"/>
    <mergeCell ref="C12:D12"/>
    <mergeCell ref="E2:F2"/>
    <mergeCell ref="H3:I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125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26" t="s">
        <v>27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1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2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14</v>
      </c>
      <c r="B8" s="6" t="s">
        <v>4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15</v>
      </c>
      <c r="B9" s="6" t="s">
        <v>3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16</v>
      </c>
      <c r="B10" s="6" t="s">
        <v>5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17</v>
      </c>
      <c r="B11" s="6" t="s">
        <v>6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18</v>
      </c>
      <c r="B12" s="6" t="s">
        <v>7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19</v>
      </c>
      <c r="B13" s="6" t="s">
        <v>8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20</v>
      </c>
      <c r="B14" s="6" t="s">
        <v>9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21</v>
      </c>
      <c r="B15" s="6" t="s">
        <v>10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11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12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13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22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23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18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24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6:D6"/>
    <mergeCell ref="C16:D16"/>
    <mergeCell ref="C8:D8"/>
    <mergeCell ref="C17:D17"/>
    <mergeCell ref="A1:I1"/>
    <mergeCell ref="B2:C2"/>
    <mergeCell ref="E2:F2"/>
    <mergeCell ref="H3:I3"/>
    <mergeCell ref="C4:D4"/>
    <mergeCell ref="E4:I18"/>
    <mergeCell ref="C5:D5"/>
    <mergeCell ref="C18:D18"/>
    <mergeCell ref="C7:D7"/>
    <mergeCell ref="C13:D13"/>
    <mergeCell ref="C14:D14"/>
    <mergeCell ref="C15:D15"/>
    <mergeCell ref="B19:I28"/>
    <mergeCell ref="C9:D9"/>
    <mergeCell ref="C10:D10"/>
    <mergeCell ref="C11:D11"/>
    <mergeCell ref="C12:D12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K2" sqref="K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126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26" t="s">
        <v>27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1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2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14</v>
      </c>
      <c r="B8" s="6" t="s">
        <v>4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15</v>
      </c>
      <c r="B9" s="6" t="s">
        <v>3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16</v>
      </c>
      <c r="B10" s="6" t="s">
        <v>5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17</v>
      </c>
      <c r="B11" s="6" t="s">
        <v>6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18</v>
      </c>
      <c r="B12" s="6" t="s">
        <v>7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19</v>
      </c>
      <c r="B13" s="6" t="s">
        <v>8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20</v>
      </c>
      <c r="B14" s="6" t="s">
        <v>9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21</v>
      </c>
      <c r="B15" s="6" t="s">
        <v>10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11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12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13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22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23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18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24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6:D6"/>
    <mergeCell ref="C16:D16"/>
    <mergeCell ref="C8:D8"/>
    <mergeCell ref="C17:D17"/>
    <mergeCell ref="A1:I1"/>
    <mergeCell ref="B2:C2"/>
    <mergeCell ref="E2:F2"/>
    <mergeCell ref="H3:I3"/>
    <mergeCell ref="C4:D4"/>
    <mergeCell ref="E4:I18"/>
    <mergeCell ref="C5:D5"/>
    <mergeCell ref="C18:D18"/>
    <mergeCell ref="C7:D7"/>
    <mergeCell ref="C13:D13"/>
    <mergeCell ref="C14:D14"/>
    <mergeCell ref="C15:D15"/>
    <mergeCell ref="B19:I28"/>
    <mergeCell ref="C9:D9"/>
    <mergeCell ref="C10:D10"/>
    <mergeCell ref="C11:D11"/>
    <mergeCell ref="C12:D12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122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26" t="s">
        <v>27</v>
      </c>
      <c r="D4" s="26"/>
      <c r="E4" s="42"/>
      <c r="F4" s="43"/>
      <c r="G4" s="43"/>
      <c r="H4" s="43"/>
      <c r="I4" s="44"/>
      <c r="L4" s="11">
        <v>1</v>
      </c>
      <c r="M4" s="19" t="s">
        <v>123</v>
      </c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 t="s">
        <v>121</v>
      </c>
    </row>
    <row r="6" spans="1:13" ht="24.75" customHeight="1">
      <c r="A6" s="15"/>
      <c r="B6" s="6" t="s">
        <v>1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 t="s">
        <v>121</v>
      </c>
    </row>
    <row r="7" spans="1:13" ht="24.75" customHeight="1">
      <c r="A7" s="15"/>
      <c r="B7" s="6" t="s">
        <v>2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 t="s">
        <v>121</v>
      </c>
    </row>
    <row r="8" spans="1:13" ht="24.75" customHeight="1">
      <c r="A8" s="16" t="s">
        <v>14</v>
      </c>
      <c r="B8" s="6" t="s">
        <v>4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 t="s">
        <v>121</v>
      </c>
    </row>
    <row r="9" spans="1:13" ht="24.75" customHeight="1">
      <c r="A9" s="16" t="s">
        <v>15</v>
      </c>
      <c r="B9" s="6" t="s">
        <v>3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 t="s">
        <v>121</v>
      </c>
    </row>
    <row r="10" spans="1:13" ht="24.75" customHeight="1">
      <c r="A10" s="16" t="s">
        <v>16</v>
      </c>
      <c r="B10" s="6" t="s">
        <v>5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 t="s">
        <v>121</v>
      </c>
    </row>
    <row r="11" spans="1:13" ht="24.75" customHeight="1">
      <c r="A11" s="16" t="s">
        <v>17</v>
      </c>
      <c r="B11" s="6" t="s">
        <v>6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 t="s">
        <v>121</v>
      </c>
    </row>
    <row r="12" spans="1:13" ht="24.75" customHeight="1">
      <c r="A12" s="16" t="s">
        <v>18</v>
      </c>
      <c r="B12" s="6" t="s">
        <v>7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 t="s">
        <v>121</v>
      </c>
    </row>
    <row r="13" spans="1:13" ht="24.75" customHeight="1">
      <c r="A13" s="16" t="s">
        <v>19</v>
      </c>
      <c r="B13" s="6" t="s">
        <v>8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 t="s">
        <v>121</v>
      </c>
    </row>
    <row r="14" spans="1:13" ht="24.75" customHeight="1">
      <c r="A14" s="16" t="s">
        <v>20</v>
      </c>
      <c r="B14" s="6" t="s">
        <v>9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 t="s">
        <v>121</v>
      </c>
    </row>
    <row r="15" spans="1:13" ht="24.75" customHeight="1">
      <c r="A15" s="17" t="s">
        <v>21</v>
      </c>
      <c r="B15" s="6" t="s">
        <v>10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 t="s">
        <v>121</v>
      </c>
    </row>
    <row r="16" spans="1:13" ht="24.75" customHeight="1">
      <c r="A16" s="15"/>
      <c r="B16" s="6" t="s">
        <v>11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 t="s">
        <v>121</v>
      </c>
    </row>
    <row r="17" spans="1:13" ht="24.75" customHeight="1">
      <c r="A17" s="17"/>
      <c r="B17" s="6" t="s">
        <v>12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 t="s">
        <v>121</v>
      </c>
    </row>
    <row r="18" spans="1:13" ht="24.75" customHeight="1" thickBot="1">
      <c r="A18" s="18"/>
      <c r="B18" s="9" t="s">
        <v>13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 t="s">
        <v>121</v>
      </c>
    </row>
    <row r="19" spans="1:13" ht="24.75" customHeight="1" thickTop="1">
      <c r="A19" s="10"/>
      <c r="B19" s="33" t="s">
        <v>124</v>
      </c>
      <c r="C19" s="34"/>
      <c r="D19" s="34"/>
      <c r="E19" s="34"/>
      <c r="F19" s="34"/>
      <c r="G19" s="34"/>
      <c r="H19" s="34"/>
      <c r="I19" s="35"/>
      <c r="L19" s="11">
        <v>16</v>
      </c>
      <c r="M19" s="19" t="s">
        <v>121</v>
      </c>
    </row>
    <row r="20" spans="1:13" ht="24.75" customHeight="1">
      <c r="A20" s="7" t="s">
        <v>22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 t="s">
        <v>121</v>
      </c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 t="s">
        <v>121</v>
      </c>
    </row>
    <row r="22" spans="1:13" ht="24.75" customHeight="1">
      <c r="A22" s="7" t="s">
        <v>23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 t="s">
        <v>121</v>
      </c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 t="s">
        <v>121</v>
      </c>
    </row>
    <row r="24" spans="1:13" ht="24.75" customHeight="1">
      <c r="A24" s="7" t="s">
        <v>18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 t="s">
        <v>121</v>
      </c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 t="s">
        <v>121</v>
      </c>
    </row>
    <row r="26" spans="1:13" ht="24.75" customHeight="1">
      <c r="A26" s="7" t="s">
        <v>24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 t="s">
        <v>121</v>
      </c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 t="s">
        <v>121</v>
      </c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 t="s">
        <v>121</v>
      </c>
    </row>
    <row r="29" spans="12:13" ht="24.75" customHeight="1">
      <c r="L29" s="11">
        <v>26</v>
      </c>
      <c r="M29" s="19" t="s">
        <v>121</v>
      </c>
    </row>
    <row r="30" spans="12:13" ht="24.75" customHeight="1">
      <c r="L30" s="11">
        <v>27</v>
      </c>
      <c r="M30" s="19" t="s">
        <v>121</v>
      </c>
    </row>
    <row r="31" spans="12:13" ht="24.75" customHeight="1">
      <c r="L31" s="11">
        <v>28</v>
      </c>
      <c r="M31" s="19" t="s">
        <v>121</v>
      </c>
    </row>
    <row r="32" spans="12:13" ht="24.75" customHeight="1">
      <c r="L32" s="11">
        <v>29</v>
      </c>
      <c r="M32" s="19" t="s">
        <v>123</v>
      </c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9:D9"/>
    <mergeCell ref="H3:I3"/>
    <mergeCell ref="C10:D10"/>
    <mergeCell ref="E2:F2"/>
    <mergeCell ref="B19:I28"/>
    <mergeCell ref="E4:I18"/>
    <mergeCell ref="C17:D17"/>
    <mergeCell ref="C18:D18"/>
    <mergeCell ref="C7:D7"/>
    <mergeCell ref="C15:D15"/>
    <mergeCell ref="C8:D8"/>
    <mergeCell ref="A1:I1"/>
    <mergeCell ref="C4:D4"/>
    <mergeCell ref="C5:D5"/>
    <mergeCell ref="C6:D6"/>
    <mergeCell ref="B2:C2"/>
    <mergeCell ref="C16:D16"/>
    <mergeCell ref="C11:D11"/>
    <mergeCell ref="C12:D12"/>
    <mergeCell ref="C13:D13"/>
    <mergeCell ref="C14:D14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125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26" t="s">
        <v>31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32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33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50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51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52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53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54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42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55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7:D7"/>
    <mergeCell ref="B19:I28"/>
    <mergeCell ref="E4:I18"/>
    <mergeCell ref="C13:D13"/>
    <mergeCell ref="C8:D8"/>
    <mergeCell ref="C9:D9"/>
    <mergeCell ref="C16:D16"/>
    <mergeCell ref="C17:D17"/>
    <mergeCell ref="C11:D11"/>
    <mergeCell ref="C18:D18"/>
    <mergeCell ref="C15:D15"/>
    <mergeCell ref="C10:D10"/>
    <mergeCell ref="A1:I1"/>
    <mergeCell ref="C4:D4"/>
    <mergeCell ref="C5:D5"/>
    <mergeCell ref="C6:D6"/>
    <mergeCell ref="B2:C2"/>
    <mergeCell ref="C12:D12"/>
    <mergeCell ref="E2:F2"/>
    <mergeCell ref="H3:I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125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26" t="s">
        <v>27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1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2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112</v>
      </c>
      <c r="B8" s="6" t="s">
        <v>4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15</v>
      </c>
      <c r="B9" s="6" t="s">
        <v>3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16</v>
      </c>
      <c r="B10" s="6" t="s">
        <v>5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17</v>
      </c>
      <c r="B11" s="6" t="s">
        <v>6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18</v>
      </c>
      <c r="B12" s="6" t="s">
        <v>7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19</v>
      </c>
      <c r="B13" s="6" t="s">
        <v>8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20</v>
      </c>
      <c r="B14" s="6" t="s">
        <v>9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21</v>
      </c>
      <c r="B15" s="6" t="s">
        <v>10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11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12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13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22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23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18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24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7:D7"/>
    <mergeCell ref="B19:I28"/>
    <mergeCell ref="E4:I18"/>
    <mergeCell ref="C13:D13"/>
    <mergeCell ref="C8:D8"/>
    <mergeCell ref="C9:D9"/>
    <mergeCell ref="C16:D16"/>
    <mergeCell ref="C17:D17"/>
    <mergeCell ref="C11:D11"/>
    <mergeCell ref="C18:D18"/>
    <mergeCell ref="C15:D15"/>
    <mergeCell ref="C10:D10"/>
    <mergeCell ref="A1:I1"/>
    <mergeCell ref="C4:D4"/>
    <mergeCell ref="C5:D5"/>
    <mergeCell ref="C6:D6"/>
    <mergeCell ref="B2:C2"/>
    <mergeCell ref="C12:D12"/>
    <mergeCell ref="E2:F2"/>
    <mergeCell ref="H3:I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125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26" t="s">
        <v>31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32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33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50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51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52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53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54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42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55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9:D9"/>
    <mergeCell ref="H3:I3"/>
    <mergeCell ref="C10:D10"/>
    <mergeCell ref="E2:F2"/>
    <mergeCell ref="B19:I28"/>
    <mergeCell ref="E4:I18"/>
    <mergeCell ref="C17:D17"/>
    <mergeCell ref="C18:D18"/>
    <mergeCell ref="C7:D7"/>
    <mergeCell ref="C15:D15"/>
    <mergeCell ref="C8:D8"/>
    <mergeCell ref="A1:I1"/>
    <mergeCell ref="C4:D4"/>
    <mergeCell ref="C5:D5"/>
    <mergeCell ref="C6:D6"/>
    <mergeCell ref="B2:C2"/>
    <mergeCell ref="C16:D16"/>
    <mergeCell ref="C11:D11"/>
    <mergeCell ref="C12:D12"/>
    <mergeCell ref="C13:D13"/>
    <mergeCell ref="C14:D14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125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26" t="s">
        <v>31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32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33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50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51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52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53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54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42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55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7:D7"/>
    <mergeCell ref="B19:I28"/>
    <mergeCell ref="E4:I18"/>
    <mergeCell ref="C13:D13"/>
    <mergeCell ref="C8:D8"/>
    <mergeCell ref="C9:D9"/>
    <mergeCell ref="C16:D16"/>
    <mergeCell ref="C17:D17"/>
    <mergeCell ref="C11:D11"/>
    <mergeCell ref="C18:D18"/>
    <mergeCell ref="C15:D15"/>
    <mergeCell ref="C10:D10"/>
    <mergeCell ref="A1:I1"/>
    <mergeCell ref="C4:D4"/>
    <mergeCell ref="C5:D5"/>
    <mergeCell ref="C6:D6"/>
    <mergeCell ref="B2:C2"/>
    <mergeCell ref="C12:D12"/>
    <mergeCell ref="E2:F2"/>
    <mergeCell ref="H3:I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125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26" t="s">
        <v>31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32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33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50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51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52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53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54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42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55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9:D9"/>
    <mergeCell ref="H3:I3"/>
    <mergeCell ref="C10:D10"/>
    <mergeCell ref="E2:F2"/>
    <mergeCell ref="B19:I28"/>
    <mergeCell ref="E4:I18"/>
    <mergeCell ref="C17:D17"/>
    <mergeCell ref="C18:D18"/>
    <mergeCell ref="C7:D7"/>
    <mergeCell ref="C15:D15"/>
    <mergeCell ref="C8:D8"/>
    <mergeCell ref="A1:I1"/>
    <mergeCell ref="C4:D4"/>
    <mergeCell ref="C5:D5"/>
    <mergeCell ref="C6:D6"/>
    <mergeCell ref="B2:C2"/>
    <mergeCell ref="C16:D16"/>
    <mergeCell ref="C11:D11"/>
    <mergeCell ref="C12:D12"/>
    <mergeCell ref="C13:D13"/>
    <mergeCell ref="C14:D14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125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26" t="s">
        <v>31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32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33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50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51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52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53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54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42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55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7:D7"/>
    <mergeCell ref="B19:I28"/>
    <mergeCell ref="E4:I18"/>
    <mergeCell ref="C13:D13"/>
    <mergeCell ref="C8:D8"/>
    <mergeCell ref="C9:D9"/>
    <mergeCell ref="C16:D16"/>
    <mergeCell ref="C17:D17"/>
    <mergeCell ref="C11:D11"/>
    <mergeCell ref="C18:D18"/>
    <mergeCell ref="C15:D15"/>
    <mergeCell ref="C10:D10"/>
    <mergeCell ref="A1:I1"/>
    <mergeCell ref="C4:D4"/>
    <mergeCell ref="C5:D5"/>
    <mergeCell ref="C6:D6"/>
    <mergeCell ref="B2:C2"/>
    <mergeCell ref="C12:D12"/>
    <mergeCell ref="E2:F2"/>
    <mergeCell ref="H3:I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" sqref="E2:F2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24" t="s">
        <v>125</v>
      </c>
      <c r="B1" s="25"/>
      <c r="C1" s="25"/>
      <c r="D1" s="25"/>
      <c r="E1" s="25"/>
      <c r="F1" s="25"/>
      <c r="G1" s="25"/>
      <c r="H1" s="25"/>
      <c r="I1" s="25"/>
    </row>
    <row r="2" spans="1:9" ht="33.75" customHeight="1">
      <c r="A2" s="12" t="s">
        <v>113</v>
      </c>
      <c r="B2" s="28"/>
      <c r="C2" s="28"/>
      <c r="D2" s="1" t="s">
        <v>114</v>
      </c>
      <c r="E2" s="31"/>
      <c r="F2" s="32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29"/>
      <c r="I3" s="30"/>
      <c r="L3" s="11" t="s">
        <v>84</v>
      </c>
      <c r="M3" s="11" t="s">
        <v>85</v>
      </c>
    </row>
    <row r="4" spans="1:13" ht="24.75" customHeight="1" thickTop="1">
      <c r="A4" s="14"/>
      <c r="B4" s="5" t="s">
        <v>86</v>
      </c>
      <c r="C4" s="26" t="s">
        <v>87</v>
      </c>
      <c r="D4" s="26"/>
      <c r="E4" s="42"/>
      <c r="F4" s="43"/>
      <c r="G4" s="43"/>
      <c r="H4" s="43"/>
      <c r="I4" s="44"/>
      <c r="L4" s="11">
        <v>1</v>
      </c>
      <c r="M4" s="19"/>
    </row>
    <row r="5" spans="1:13" ht="24.75" customHeight="1">
      <c r="A5" s="15"/>
      <c r="B5" s="6">
        <v>100</v>
      </c>
      <c r="C5" s="27">
        <f>COUNTIF(M4:M39,100)</f>
        <v>0</v>
      </c>
      <c r="D5" s="27"/>
      <c r="E5" s="45"/>
      <c r="F5" s="46"/>
      <c r="G5" s="46"/>
      <c r="H5" s="46"/>
      <c r="I5" s="47"/>
      <c r="L5" s="11">
        <v>2</v>
      </c>
      <c r="M5" s="19"/>
    </row>
    <row r="6" spans="1:13" ht="24.75" customHeight="1">
      <c r="A6" s="15"/>
      <c r="B6" s="6" t="s">
        <v>88</v>
      </c>
      <c r="C6" s="27">
        <f>COUNTIF(M4:M39,"&gt;89")-SUM(C5)</f>
        <v>0</v>
      </c>
      <c r="D6" s="27"/>
      <c r="E6" s="45"/>
      <c r="F6" s="46"/>
      <c r="G6" s="46"/>
      <c r="H6" s="46"/>
      <c r="I6" s="47"/>
      <c r="L6" s="11">
        <v>3</v>
      </c>
      <c r="M6" s="19"/>
    </row>
    <row r="7" spans="1:13" ht="24.75" customHeight="1">
      <c r="A7" s="15"/>
      <c r="B7" s="6" t="s">
        <v>89</v>
      </c>
      <c r="C7" s="27">
        <f>COUNTIF(M4:M39,"&gt;79")-SUM(C5:D6)</f>
        <v>0</v>
      </c>
      <c r="D7" s="27"/>
      <c r="E7" s="45"/>
      <c r="F7" s="46"/>
      <c r="G7" s="46"/>
      <c r="H7" s="46"/>
      <c r="I7" s="47"/>
      <c r="L7" s="11">
        <v>4</v>
      </c>
      <c r="M7" s="19"/>
    </row>
    <row r="8" spans="1:13" ht="24.75" customHeight="1">
      <c r="A8" s="16" t="s">
        <v>90</v>
      </c>
      <c r="B8" s="6" t="s">
        <v>91</v>
      </c>
      <c r="C8" s="27">
        <f>COUNTIF(M4:M39,"&gt;69")-SUM(C5:D7)</f>
        <v>0</v>
      </c>
      <c r="D8" s="27"/>
      <c r="E8" s="45"/>
      <c r="F8" s="46"/>
      <c r="G8" s="46"/>
      <c r="H8" s="46"/>
      <c r="I8" s="47"/>
      <c r="L8" s="11">
        <v>5</v>
      </c>
      <c r="M8" s="19"/>
    </row>
    <row r="9" spans="1:13" ht="24.75" customHeight="1">
      <c r="A9" s="16" t="s">
        <v>92</v>
      </c>
      <c r="B9" s="6" t="s">
        <v>93</v>
      </c>
      <c r="C9" s="27">
        <f>COUNTIF(M4:M39,"&gt;59")-SUM(C5:D8)</f>
        <v>0</v>
      </c>
      <c r="D9" s="27"/>
      <c r="E9" s="45"/>
      <c r="F9" s="46"/>
      <c r="G9" s="46"/>
      <c r="H9" s="46"/>
      <c r="I9" s="47"/>
      <c r="L9" s="11">
        <v>6</v>
      </c>
      <c r="M9" s="19"/>
    </row>
    <row r="10" spans="1:13" ht="24.75" customHeight="1">
      <c r="A10" s="16" t="s">
        <v>94</v>
      </c>
      <c r="B10" s="6" t="s">
        <v>95</v>
      </c>
      <c r="C10" s="27">
        <f>COUNTIF(M4:M39,"&gt;49")-SUM(C5:D9)</f>
        <v>0</v>
      </c>
      <c r="D10" s="27"/>
      <c r="E10" s="45"/>
      <c r="F10" s="46"/>
      <c r="G10" s="46"/>
      <c r="H10" s="46"/>
      <c r="I10" s="47"/>
      <c r="L10" s="11">
        <v>7</v>
      </c>
      <c r="M10" s="19"/>
    </row>
    <row r="11" spans="1:13" ht="24.75" customHeight="1">
      <c r="A11" s="16" t="s">
        <v>96</v>
      </c>
      <c r="B11" s="6" t="s">
        <v>97</v>
      </c>
      <c r="C11" s="27">
        <f>COUNTIF(M4:M39,"&gt;39")-SUM(C5:D10)</f>
        <v>0</v>
      </c>
      <c r="D11" s="27"/>
      <c r="E11" s="45"/>
      <c r="F11" s="46"/>
      <c r="G11" s="46"/>
      <c r="H11" s="46"/>
      <c r="I11" s="47"/>
      <c r="L11" s="11">
        <v>8</v>
      </c>
      <c r="M11" s="19"/>
    </row>
    <row r="12" spans="1:13" ht="24.75" customHeight="1">
      <c r="A12" s="16" t="s">
        <v>98</v>
      </c>
      <c r="B12" s="6" t="s">
        <v>99</v>
      </c>
      <c r="C12" s="27">
        <f>COUNTIF(M4:M39,"&gt;29")-SUM(C5:D11)</f>
        <v>0</v>
      </c>
      <c r="D12" s="27"/>
      <c r="E12" s="45"/>
      <c r="F12" s="46"/>
      <c r="G12" s="46"/>
      <c r="H12" s="46"/>
      <c r="I12" s="47"/>
      <c r="L12" s="11">
        <v>9</v>
      </c>
      <c r="M12" s="19"/>
    </row>
    <row r="13" spans="1:13" ht="24.75" customHeight="1">
      <c r="A13" s="16" t="s">
        <v>100</v>
      </c>
      <c r="B13" s="6" t="s">
        <v>101</v>
      </c>
      <c r="C13" s="27">
        <f>COUNTIF(M4:M39,"&gt;19")-SUM(C5:D12)</f>
        <v>0</v>
      </c>
      <c r="D13" s="27"/>
      <c r="E13" s="45"/>
      <c r="F13" s="46"/>
      <c r="G13" s="46"/>
      <c r="H13" s="46"/>
      <c r="I13" s="47"/>
      <c r="L13" s="11">
        <v>10</v>
      </c>
      <c r="M13" s="19"/>
    </row>
    <row r="14" spans="1:13" ht="24.75" customHeight="1">
      <c r="A14" s="16" t="s">
        <v>102</v>
      </c>
      <c r="B14" s="6" t="s">
        <v>103</v>
      </c>
      <c r="C14" s="27">
        <f>COUNTIF(M4:M39,"&gt;9")-SUM(C5:D13)</f>
        <v>0</v>
      </c>
      <c r="D14" s="27"/>
      <c r="E14" s="45"/>
      <c r="F14" s="46"/>
      <c r="G14" s="46"/>
      <c r="H14" s="46"/>
      <c r="I14" s="47"/>
      <c r="L14" s="11">
        <v>11</v>
      </c>
      <c r="M14" s="19"/>
    </row>
    <row r="15" spans="1:13" ht="24.75" customHeight="1">
      <c r="A15" s="17" t="s">
        <v>104</v>
      </c>
      <c r="B15" s="6" t="s">
        <v>105</v>
      </c>
      <c r="C15" s="27">
        <f>COUNT(M4:M39)-SUM(C5:D14)</f>
        <v>0</v>
      </c>
      <c r="D15" s="27"/>
      <c r="E15" s="45"/>
      <c r="F15" s="46"/>
      <c r="G15" s="46"/>
      <c r="H15" s="46"/>
      <c r="I15" s="47"/>
      <c r="L15" s="11">
        <v>12</v>
      </c>
      <c r="M15" s="19"/>
    </row>
    <row r="16" spans="1:13" ht="24.75" customHeight="1">
      <c r="A16" s="15"/>
      <c r="B16" s="6" t="s">
        <v>106</v>
      </c>
      <c r="C16" s="27">
        <f>SUM(C5:D15)</f>
        <v>0</v>
      </c>
      <c r="D16" s="27"/>
      <c r="E16" s="45"/>
      <c r="F16" s="46"/>
      <c r="G16" s="46"/>
      <c r="H16" s="46"/>
      <c r="I16" s="47"/>
      <c r="L16" s="11">
        <v>13</v>
      </c>
      <c r="M16" s="19"/>
    </row>
    <row r="17" spans="1:13" ht="24.75" customHeight="1">
      <c r="A17" s="17"/>
      <c r="B17" s="6" t="s">
        <v>107</v>
      </c>
      <c r="C17" s="27">
        <f>SUM(M4:M39)</f>
        <v>0</v>
      </c>
      <c r="D17" s="27"/>
      <c r="E17" s="45"/>
      <c r="F17" s="46"/>
      <c r="G17" s="46"/>
      <c r="H17" s="46"/>
      <c r="I17" s="47"/>
      <c r="L17" s="11">
        <v>14</v>
      </c>
      <c r="M17" s="19"/>
    </row>
    <row r="18" spans="1:13" ht="24.75" customHeight="1" thickBot="1">
      <c r="A18" s="18"/>
      <c r="B18" s="9" t="s">
        <v>108</v>
      </c>
      <c r="C18" s="51" t="e">
        <f>C17/C16</f>
        <v>#DIV/0!</v>
      </c>
      <c r="D18" s="51"/>
      <c r="E18" s="48"/>
      <c r="F18" s="49"/>
      <c r="G18" s="49"/>
      <c r="H18" s="49"/>
      <c r="I18" s="50"/>
      <c r="L18" s="11">
        <v>15</v>
      </c>
      <c r="M18" s="19"/>
    </row>
    <row r="19" spans="1:13" ht="24.75" customHeight="1" thickTop="1">
      <c r="A19" s="10"/>
      <c r="B19" s="33"/>
      <c r="C19" s="34"/>
      <c r="D19" s="34"/>
      <c r="E19" s="34"/>
      <c r="F19" s="34"/>
      <c r="G19" s="34"/>
      <c r="H19" s="34"/>
      <c r="I19" s="35"/>
      <c r="L19" s="11">
        <v>16</v>
      </c>
      <c r="M19" s="19"/>
    </row>
    <row r="20" spans="1:13" ht="24.75" customHeight="1">
      <c r="A20" s="7" t="s">
        <v>109</v>
      </c>
      <c r="B20" s="36"/>
      <c r="C20" s="37"/>
      <c r="D20" s="37"/>
      <c r="E20" s="37"/>
      <c r="F20" s="37"/>
      <c r="G20" s="37"/>
      <c r="H20" s="37"/>
      <c r="I20" s="38"/>
      <c r="L20" s="11">
        <v>17</v>
      </c>
      <c r="M20" s="19"/>
    </row>
    <row r="21" spans="1:13" ht="24.75" customHeight="1">
      <c r="A21" s="7"/>
      <c r="B21" s="36"/>
      <c r="C21" s="37"/>
      <c r="D21" s="37"/>
      <c r="E21" s="37"/>
      <c r="F21" s="37"/>
      <c r="G21" s="37"/>
      <c r="H21" s="37"/>
      <c r="I21" s="38"/>
      <c r="L21" s="11">
        <v>18</v>
      </c>
      <c r="M21" s="19"/>
    </row>
    <row r="22" spans="1:13" ht="24.75" customHeight="1">
      <c r="A22" s="7" t="s">
        <v>110</v>
      </c>
      <c r="B22" s="36"/>
      <c r="C22" s="37"/>
      <c r="D22" s="37"/>
      <c r="E22" s="37"/>
      <c r="F22" s="37"/>
      <c r="G22" s="37"/>
      <c r="H22" s="37"/>
      <c r="I22" s="38"/>
      <c r="L22" s="11">
        <v>19</v>
      </c>
      <c r="M22" s="19"/>
    </row>
    <row r="23" spans="1:13" ht="24.75" customHeight="1">
      <c r="A23" s="7"/>
      <c r="B23" s="36"/>
      <c r="C23" s="37"/>
      <c r="D23" s="37"/>
      <c r="E23" s="37"/>
      <c r="F23" s="37"/>
      <c r="G23" s="37"/>
      <c r="H23" s="37"/>
      <c r="I23" s="38"/>
      <c r="L23" s="11">
        <v>20</v>
      </c>
      <c r="M23" s="19"/>
    </row>
    <row r="24" spans="1:13" ht="24.75" customHeight="1">
      <c r="A24" s="7" t="s">
        <v>98</v>
      </c>
      <c r="B24" s="36"/>
      <c r="C24" s="37"/>
      <c r="D24" s="37"/>
      <c r="E24" s="37"/>
      <c r="F24" s="37"/>
      <c r="G24" s="37"/>
      <c r="H24" s="37"/>
      <c r="I24" s="38"/>
      <c r="L24" s="11">
        <v>21</v>
      </c>
      <c r="M24" s="19"/>
    </row>
    <row r="25" spans="1:13" ht="24.75" customHeight="1">
      <c r="A25" s="7"/>
      <c r="B25" s="36"/>
      <c r="C25" s="37"/>
      <c r="D25" s="37"/>
      <c r="E25" s="37"/>
      <c r="F25" s="37"/>
      <c r="G25" s="37"/>
      <c r="H25" s="37"/>
      <c r="I25" s="38"/>
      <c r="L25" s="11">
        <v>22</v>
      </c>
      <c r="M25" s="19"/>
    </row>
    <row r="26" spans="1:13" ht="24.75" customHeight="1">
      <c r="A26" s="7" t="s">
        <v>111</v>
      </c>
      <c r="B26" s="36"/>
      <c r="C26" s="37"/>
      <c r="D26" s="37"/>
      <c r="E26" s="37"/>
      <c r="F26" s="37"/>
      <c r="G26" s="37"/>
      <c r="H26" s="37"/>
      <c r="I26" s="38"/>
      <c r="L26" s="11">
        <v>23</v>
      </c>
      <c r="M26" s="19"/>
    </row>
    <row r="27" spans="1:13" ht="24.75" customHeight="1">
      <c r="A27" s="7"/>
      <c r="B27" s="36"/>
      <c r="C27" s="37"/>
      <c r="D27" s="37"/>
      <c r="E27" s="37"/>
      <c r="F27" s="37"/>
      <c r="G27" s="37"/>
      <c r="H27" s="37"/>
      <c r="I27" s="38"/>
      <c r="L27" s="11">
        <v>24</v>
      </c>
      <c r="M27" s="19"/>
    </row>
    <row r="28" spans="1:13" ht="24.75" customHeight="1" thickBot="1">
      <c r="A28" s="8"/>
      <c r="B28" s="39"/>
      <c r="C28" s="40"/>
      <c r="D28" s="40"/>
      <c r="E28" s="40"/>
      <c r="F28" s="40"/>
      <c r="G28" s="40"/>
      <c r="H28" s="40"/>
      <c r="I28" s="41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9:D9"/>
    <mergeCell ref="H3:I3"/>
    <mergeCell ref="C10:D10"/>
    <mergeCell ref="E2:F2"/>
    <mergeCell ref="B19:I28"/>
    <mergeCell ref="E4:I18"/>
    <mergeCell ref="C17:D17"/>
    <mergeCell ref="C18:D18"/>
    <mergeCell ref="C7:D7"/>
    <mergeCell ref="C15:D15"/>
    <mergeCell ref="C8:D8"/>
    <mergeCell ref="A1:I1"/>
    <mergeCell ref="C4:D4"/>
    <mergeCell ref="C5:D5"/>
    <mergeCell ref="C6:D6"/>
    <mergeCell ref="B2:C2"/>
    <mergeCell ref="C16:D16"/>
    <mergeCell ref="C11:D11"/>
    <mergeCell ref="C12:D12"/>
    <mergeCell ref="C13:D13"/>
    <mergeCell ref="C14:D14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Gi</cp:lastModifiedBy>
  <cp:lastPrinted>2008-11-04T00:13:45Z</cp:lastPrinted>
  <dcterms:created xsi:type="dcterms:W3CDTF">2007-04-23T09:43:43Z</dcterms:created>
  <dcterms:modified xsi:type="dcterms:W3CDTF">2015-06-20T23:27:18Z</dcterms:modified>
  <cp:category/>
  <cp:version/>
  <cp:contentType/>
  <cp:contentStatus/>
</cp:coreProperties>
</file>