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5480" windowHeight="9585" activeTab="1"/>
  </bookViews>
  <sheets>
    <sheet name="國民中學" sheetId="1" r:id="rId1"/>
    <sheet name="國民小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<sst xmlns="http://schemas.openxmlformats.org/spreadsheetml/2006/main" count="193" uniqueCount="153">
  <si>
    <t>編號</t>
  </si>
  <si>
    <t>校名</t>
  </si>
  <si>
    <t>學生數</t>
  </si>
  <si>
    <r>
      <t xml:space="preserve">核定金額
</t>
    </r>
    <r>
      <rPr>
        <sz val="8"/>
        <rFont val="標楷體"/>
        <family val="4"/>
      </rPr>
      <t>（每名2000元）</t>
    </r>
  </si>
  <si>
    <t>美崙國中</t>
  </si>
  <si>
    <t>花崗國中</t>
  </si>
  <si>
    <t>國風國中</t>
  </si>
  <si>
    <t>自強國中</t>
  </si>
  <si>
    <t>秀林國中</t>
  </si>
  <si>
    <t>新城國中</t>
  </si>
  <si>
    <t>宜昌國中</t>
  </si>
  <si>
    <t>化仁國中</t>
  </si>
  <si>
    <t>吉安國中</t>
  </si>
  <si>
    <t>平和國中</t>
  </si>
  <si>
    <t>壽豐國中</t>
  </si>
  <si>
    <t>鳳林國中</t>
  </si>
  <si>
    <t>萬榮國中</t>
  </si>
  <si>
    <t>光復國中</t>
  </si>
  <si>
    <t>富源國中</t>
  </si>
  <si>
    <t>瑞穗國中</t>
  </si>
  <si>
    <t>三民國中</t>
  </si>
  <si>
    <t>玉里國中</t>
  </si>
  <si>
    <t>玉東國中</t>
  </si>
  <si>
    <t>富北國中</t>
  </si>
  <si>
    <t>富里國中</t>
  </si>
  <si>
    <t>豐濱國中</t>
  </si>
  <si>
    <t>東里國中</t>
  </si>
  <si>
    <t>慈濟附中</t>
  </si>
  <si>
    <t>海星國中</t>
  </si>
  <si>
    <t>合        計</t>
  </si>
  <si>
    <t>花蓮縣國民中學102學年度清寒獎學金核定表</t>
  </si>
  <si>
    <t>核定名額</t>
  </si>
  <si>
    <t>各校學生數比例</t>
  </si>
  <si>
    <t>註:1.本縣縣立國中部分以各校比例核配名額</t>
  </si>
  <si>
    <t>2.私立國中部分因考量家長能力，故調降私校比例</t>
  </si>
  <si>
    <t>校名</t>
  </si>
  <si>
    <t>學生數</t>
  </si>
  <si>
    <t>各校學生數比例</t>
  </si>
  <si>
    <t>核定名額</t>
  </si>
  <si>
    <t>核定金額
（每名1000元）</t>
  </si>
  <si>
    <t>明禮國小</t>
  </si>
  <si>
    <t>新社國小</t>
  </si>
  <si>
    <t>明義國小</t>
  </si>
  <si>
    <t>玉里國小</t>
  </si>
  <si>
    <t>明廉國小</t>
  </si>
  <si>
    <t>源城國小</t>
  </si>
  <si>
    <t>明恥國小</t>
  </si>
  <si>
    <t>樂合國小</t>
  </si>
  <si>
    <t>中正國小</t>
  </si>
  <si>
    <t>觀音國小</t>
  </si>
  <si>
    <t>信義國小</t>
  </si>
  <si>
    <t>三民國小</t>
  </si>
  <si>
    <t>復興國小</t>
  </si>
  <si>
    <t>春日國小</t>
  </si>
  <si>
    <t>中華國小</t>
  </si>
  <si>
    <t>德武國小</t>
  </si>
  <si>
    <t>忠孝國小</t>
  </si>
  <si>
    <t>中城國小</t>
  </si>
  <si>
    <t>北濱國小</t>
  </si>
  <si>
    <t>長良國小</t>
  </si>
  <si>
    <t>鑄強國小</t>
  </si>
  <si>
    <t>大禹國小</t>
  </si>
  <si>
    <t>國福國小</t>
  </si>
  <si>
    <t>松浦國小</t>
  </si>
  <si>
    <t>新城國小</t>
  </si>
  <si>
    <t>高寮國小</t>
  </si>
  <si>
    <t>北埔國小</t>
  </si>
  <si>
    <t>富里國小</t>
  </si>
  <si>
    <t>康樂國小</t>
  </si>
  <si>
    <t>萬寧國小</t>
  </si>
  <si>
    <t>嘉里國小</t>
  </si>
  <si>
    <t>永豐國小</t>
  </si>
  <si>
    <t>吉安國小</t>
  </si>
  <si>
    <t>學田國小</t>
  </si>
  <si>
    <t>宜昌國小</t>
  </si>
  <si>
    <t>東竹國小</t>
  </si>
  <si>
    <t>北昌國小</t>
  </si>
  <si>
    <t>東里國小</t>
  </si>
  <si>
    <t>光華國小</t>
  </si>
  <si>
    <t>明里國小</t>
  </si>
  <si>
    <t>稻香國小</t>
  </si>
  <si>
    <t>吳江國小</t>
  </si>
  <si>
    <t>南華國小</t>
  </si>
  <si>
    <t>秀林國小</t>
  </si>
  <si>
    <t>化仁國小</t>
  </si>
  <si>
    <t>富世國小</t>
  </si>
  <si>
    <t>太昌國小</t>
  </si>
  <si>
    <t>崇德國小</t>
  </si>
  <si>
    <t>平和國小</t>
  </si>
  <si>
    <t>和平國小</t>
  </si>
  <si>
    <t>壽豐國小</t>
  </si>
  <si>
    <t>景美國小</t>
  </si>
  <si>
    <t>豐山國小</t>
  </si>
  <si>
    <t>三棧國小</t>
  </si>
  <si>
    <t>豐裡國小</t>
  </si>
  <si>
    <t>佳民國小</t>
  </si>
  <si>
    <t>志學國小</t>
  </si>
  <si>
    <t>銅門國小</t>
  </si>
  <si>
    <t>月眉國小</t>
  </si>
  <si>
    <t>水源國小</t>
  </si>
  <si>
    <t>水璉國小</t>
  </si>
  <si>
    <t>銅蘭國小</t>
  </si>
  <si>
    <t>溪口國小</t>
  </si>
  <si>
    <t>文蘭國小</t>
  </si>
  <si>
    <t>鳳林國小</t>
  </si>
  <si>
    <t>萬榮國小</t>
  </si>
  <si>
    <t>大榮國小</t>
  </si>
  <si>
    <t>明利國小</t>
  </si>
  <si>
    <t>林榮國小</t>
  </si>
  <si>
    <t>見晴國小</t>
  </si>
  <si>
    <t>長橋國小</t>
  </si>
  <si>
    <t>馬遠國小</t>
  </si>
  <si>
    <t>北林國小</t>
  </si>
  <si>
    <t>西林國小</t>
  </si>
  <si>
    <t>鳳仁國小</t>
  </si>
  <si>
    <t>紅葉國小</t>
  </si>
  <si>
    <t>光復國小</t>
  </si>
  <si>
    <t>卓溪國小</t>
  </si>
  <si>
    <t>太巴塱國小</t>
  </si>
  <si>
    <t>崙山國小</t>
  </si>
  <si>
    <t>立山國小</t>
  </si>
  <si>
    <t>大進國小</t>
  </si>
  <si>
    <t>太平國小</t>
  </si>
  <si>
    <t>瑞穗國小</t>
  </si>
  <si>
    <t>卓清國小</t>
  </si>
  <si>
    <t>瑞北國小</t>
  </si>
  <si>
    <t>卓樂國小</t>
  </si>
  <si>
    <t>瑞美國小</t>
  </si>
  <si>
    <t>古風國小</t>
  </si>
  <si>
    <t>鶴岡國小</t>
  </si>
  <si>
    <t>卓楓國小</t>
  </si>
  <si>
    <t>舞鶴國小</t>
  </si>
  <si>
    <t>西富國小</t>
  </si>
  <si>
    <t>奇美國小</t>
  </si>
  <si>
    <t>大興國小</t>
  </si>
  <si>
    <t>富源國小</t>
  </si>
  <si>
    <t>西寶國小</t>
  </si>
  <si>
    <t>豐濱國小</t>
  </si>
  <si>
    <t>中原國小</t>
  </si>
  <si>
    <t>港口國小</t>
  </si>
  <si>
    <t>華大附小</t>
  </si>
  <si>
    <t>靜浦國小</t>
  </si>
  <si>
    <t>海星國小</t>
  </si>
  <si>
    <t>慈濟實小</t>
  </si>
  <si>
    <t xml:space="preserve"> </t>
  </si>
  <si>
    <t>註:1.本縣縣立國小部分以各校比例核配名額，但因部分學校學生數過少，未及1名者以1名核配。</t>
  </si>
  <si>
    <t>2.因考量華大附小及私立國小家長能力，故先以縣立國小比例核撥後，再視剩餘名額調整3校核撥比例。</t>
  </si>
  <si>
    <t>註:1.本縣縣立國中部分以各校比例核配名額</t>
  </si>
  <si>
    <t xml:space="preserve">       2.私立國中部分因考量家長能力，故調降私校比例</t>
  </si>
  <si>
    <t>小計</t>
  </si>
  <si>
    <t>花蓮縣國民小學103學年度清寒優秀學生獎學金名額暨金額核配一覽表</t>
  </si>
  <si>
    <t>花蓮縣國民中學103學年度清寒優秀學生獎學金名額暨金額核配一覽表</t>
  </si>
  <si>
    <t>總計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</si>
</sst>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0_);[Red]\(0\)"/>
    <numFmt numFmtId="179" formatCode="0.000%"/>
    <numFmt numFmtId="180" formatCode="0.00_);[Red]\(0.00\)"/>
    <numFmt numFmtId="181" formatCode="0.0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sz val="8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30" fillId="0" borderId="1" applyNumberFormat="0" applyFill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16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2" applyNumberFormat="0" applyAlignment="0" applyProtection="0"/>
    <xf numFmtId="0" fontId="40" fillId="2" borderId="8" applyNumberFormat="0" applyAlignment="0" applyProtection="0"/>
    <xf numFmtId="0" fontId="41" fillId="23" borderId="9" applyNumberFormat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33" applyNumberFormat="1" applyFont="1" applyFill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9" fillId="0" borderId="0" xfId="33" applyNumberFormat="1" applyFont="1" applyFill="1" applyBorder="1" applyAlignment="1">
      <alignment horizontal="center" vertical="center"/>
    </xf>
    <xf numFmtId="176" fontId="9" fillId="0" borderId="0" xfId="33" applyNumberFormat="1" applyFont="1" applyFill="1" applyAlignment="1">
      <alignment horizontal="right" vertical="center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right" vertical="center"/>
    </xf>
    <xf numFmtId="9" fontId="8" fillId="0" borderId="0" xfId="0" applyNumberFormat="1" applyFont="1" applyAlignment="1">
      <alignment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vertical="center"/>
    </xf>
    <xf numFmtId="177" fontId="6" fillId="0" borderId="11" xfId="33" applyNumberFormat="1" applyFont="1" applyFill="1" applyBorder="1" applyAlignment="1">
      <alignment horizontal="right" vertical="center"/>
    </xf>
    <xf numFmtId="9" fontId="6" fillId="0" borderId="11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3" xfId="33" applyNumberFormat="1" applyFont="1" applyFill="1" applyBorder="1" applyAlignment="1">
      <alignment horizontal="center" vertical="center" wrapText="1"/>
    </xf>
    <xf numFmtId="180" fontId="4" fillId="0" borderId="13" xfId="33" applyNumberFormat="1" applyFont="1" applyFill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77" fontId="4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0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1" fontId="4" fillId="0" borderId="10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G29" sqref="G29"/>
    </sheetView>
  </sheetViews>
  <sheetFormatPr defaultColWidth="9.00390625" defaultRowHeight="16.5"/>
  <cols>
    <col min="1" max="1" width="8.375" style="8" customWidth="1"/>
    <col min="2" max="2" width="17.875" style="8" customWidth="1"/>
    <col min="3" max="3" width="11.50390625" style="9" bestFit="1" customWidth="1"/>
    <col min="4" max="4" width="17.875" style="16" customWidth="1"/>
    <col min="5" max="5" width="12.875" style="19" customWidth="1"/>
    <col min="6" max="6" width="17.125" style="10" customWidth="1"/>
  </cols>
  <sheetData>
    <row r="1" spans="1:6" ht="21">
      <c r="A1" s="47" t="s">
        <v>151</v>
      </c>
      <c r="B1" s="48"/>
      <c r="C1" s="48"/>
      <c r="D1" s="48"/>
      <c r="E1" s="48"/>
      <c r="F1" s="48"/>
    </row>
    <row r="2" spans="1:6" ht="39">
      <c r="A2" s="1" t="s">
        <v>0</v>
      </c>
      <c r="B2" s="2" t="s">
        <v>1</v>
      </c>
      <c r="C2" s="3" t="s">
        <v>2</v>
      </c>
      <c r="D2" s="14" t="s">
        <v>32</v>
      </c>
      <c r="E2" s="17" t="s">
        <v>31</v>
      </c>
      <c r="F2" s="4" t="s">
        <v>3</v>
      </c>
    </row>
    <row r="3" spans="1:6" ht="19.5">
      <c r="A3" s="1">
        <v>1</v>
      </c>
      <c r="B3" s="5" t="s">
        <v>4</v>
      </c>
      <c r="C3" s="6">
        <v>752</v>
      </c>
      <c r="D3" s="23">
        <f>C3/11555</f>
        <v>0.06508005192557334</v>
      </c>
      <c r="E3" s="18">
        <v>7</v>
      </c>
      <c r="F3" s="7">
        <f>E3*2000</f>
        <v>14000</v>
      </c>
    </row>
    <row r="4" spans="1:6" ht="19.5">
      <c r="A4" s="1">
        <f>A3+1</f>
        <v>2</v>
      </c>
      <c r="B4" s="5" t="s">
        <v>5</v>
      </c>
      <c r="C4" s="6">
        <v>1464</v>
      </c>
      <c r="D4" s="23">
        <f aca="true" t="shared" si="0" ref="D4:D27">C4/11555</f>
        <v>0.12669839896148855</v>
      </c>
      <c r="E4" s="18">
        <v>13</v>
      </c>
      <c r="F4" s="7">
        <f aca="true" t="shared" si="1" ref="F4:F25">E4*2000</f>
        <v>26000</v>
      </c>
    </row>
    <row r="5" spans="1:6" ht="19.5">
      <c r="A5" s="1">
        <f aca="true" t="shared" si="2" ref="A5:A27">A4+1</f>
        <v>3</v>
      </c>
      <c r="B5" s="5" t="s">
        <v>6</v>
      </c>
      <c r="C5" s="6">
        <v>1749</v>
      </c>
      <c r="D5" s="23">
        <f t="shared" si="0"/>
        <v>0.1513630463003029</v>
      </c>
      <c r="E5" s="18">
        <v>15</v>
      </c>
      <c r="F5" s="7">
        <f t="shared" si="1"/>
        <v>30000</v>
      </c>
    </row>
    <row r="6" spans="1:6" ht="19.5">
      <c r="A6" s="1">
        <f t="shared" si="2"/>
        <v>4</v>
      </c>
      <c r="B6" s="5" t="s">
        <v>7</v>
      </c>
      <c r="C6" s="6">
        <v>913</v>
      </c>
      <c r="D6" s="23">
        <f t="shared" si="0"/>
        <v>0.07901341410644742</v>
      </c>
      <c r="E6" s="18">
        <v>8</v>
      </c>
      <c r="F6" s="7">
        <f t="shared" si="1"/>
        <v>16000</v>
      </c>
    </row>
    <row r="7" spans="1:6" ht="19.5">
      <c r="A7" s="1">
        <f t="shared" si="2"/>
        <v>5</v>
      </c>
      <c r="B7" s="5" t="s">
        <v>8</v>
      </c>
      <c r="C7" s="6">
        <v>320</v>
      </c>
      <c r="D7" s="23">
        <f t="shared" si="0"/>
        <v>0.027693639117265252</v>
      </c>
      <c r="E7" s="18">
        <v>3</v>
      </c>
      <c r="F7" s="7">
        <f t="shared" si="1"/>
        <v>6000</v>
      </c>
    </row>
    <row r="8" spans="1:6" ht="19.5">
      <c r="A8" s="1">
        <f t="shared" si="2"/>
        <v>6</v>
      </c>
      <c r="B8" s="5" t="s">
        <v>9</v>
      </c>
      <c r="C8" s="6">
        <v>464</v>
      </c>
      <c r="D8" s="23">
        <f t="shared" si="0"/>
        <v>0.04015577672003462</v>
      </c>
      <c r="E8" s="18">
        <v>4</v>
      </c>
      <c r="F8" s="7">
        <f t="shared" si="1"/>
        <v>8000</v>
      </c>
    </row>
    <row r="9" spans="1:6" ht="19.5">
      <c r="A9" s="1">
        <f t="shared" si="2"/>
        <v>7</v>
      </c>
      <c r="B9" s="5" t="s">
        <v>10</v>
      </c>
      <c r="C9" s="6">
        <v>965</v>
      </c>
      <c r="D9" s="23">
        <f t="shared" si="0"/>
        <v>0.08351363046300303</v>
      </c>
      <c r="E9" s="18">
        <v>8</v>
      </c>
      <c r="F9" s="7">
        <f t="shared" si="1"/>
        <v>16000</v>
      </c>
    </row>
    <row r="10" spans="1:6" ht="19.5">
      <c r="A10" s="1">
        <f t="shared" si="2"/>
        <v>8</v>
      </c>
      <c r="B10" s="5" t="s">
        <v>11</v>
      </c>
      <c r="C10" s="6">
        <v>426</v>
      </c>
      <c r="D10" s="23">
        <f t="shared" si="0"/>
        <v>0.036867157074859366</v>
      </c>
      <c r="E10" s="18">
        <v>4</v>
      </c>
      <c r="F10" s="7">
        <f t="shared" si="1"/>
        <v>8000</v>
      </c>
    </row>
    <row r="11" spans="1:6" ht="19.5">
      <c r="A11" s="1">
        <f t="shared" si="2"/>
        <v>9</v>
      </c>
      <c r="B11" s="5" t="s">
        <v>12</v>
      </c>
      <c r="C11" s="6">
        <v>395</v>
      </c>
      <c r="D11" s="23">
        <f t="shared" si="0"/>
        <v>0.0341843357853743</v>
      </c>
      <c r="E11" s="18">
        <v>3</v>
      </c>
      <c r="F11" s="7">
        <f t="shared" si="1"/>
        <v>6000</v>
      </c>
    </row>
    <row r="12" spans="1:6" ht="19.5">
      <c r="A12" s="1">
        <f t="shared" si="2"/>
        <v>10</v>
      </c>
      <c r="B12" s="5" t="s">
        <v>13</v>
      </c>
      <c r="C12" s="6">
        <v>155</v>
      </c>
      <c r="D12" s="23">
        <f t="shared" si="0"/>
        <v>0.013414106447425357</v>
      </c>
      <c r="E12" s="18">
        <v>1</v>
      </c>
      <c r="F12" s="7">
        <f t="shared" si="1"/>
        <v>2000</v>
      </c>
    </row>
    <row r="13" spans="1:6" ht="19.5">
      <c r="A13" s="1">
        <f t="shared" si="2"/>
        <v>11</v>
      </c>
      <c r="B13" s="5" t="s">
        <v>14</v>
      </c>
      <c r="C13" s="6">
        <v>280</v>
      </c>
      <c r="D13" s="23">
        <f t="shared" si="0"/>
        <v>0.024231934227607096</v>
      </c>
      <c r="E13" s="18">
        <v>2</v>
      </c>
      <c r="F13" s="7">
        <f t="shared" si="1"/>
        <v>4000</v>
      </c>
    </row>
    <row r="14" spans="1:6" ht="19.5">
      <c r="A14" s="1">
        <f t="shared" si="2"/>
        <v>12</v>
      </c>
      <c r="B14" s="5" t="s">
        <v>15</v>
      </c>
      <c r="C14" s="6">
        <v>298</v>
      </c>
      <c r="D14" s="23">
        <f t="shared" si="0"/>
        <v>0.025789701427953268</v>
      </c>
      <c r="E14" s="18">
        <v>3</v>
      </c>
      <c r="F14" s="7">
        <f t="shared" si="1"/>
        <v>6000</v>
      </c>
    </row>
    <row r="15" spans="1:6" ht="19.5">
      <c r="A15" s="1">
        <f t="shared" si="2"/>
        <v>13</v>
      </c>
      <c r="B15" s="5" t="s">
        <v>16</v>
      </c>
      <c r="C15" s="6">
        <v>82</v>
      </c>
      <c r="D15" s="23">
        <f t="shared" si="0"/>
        <v>0.007096495023799221</v>
      </c>
      <c r="E15" s="18">
        <v>1</v>
      </c>
      <c r="F15" s="7">
        <f t="shared" si="1"/>
        <v>2000</v>
      </c>
    </row>
    <row r="16" spans="1:6" ht="19.5">
      <c r="A16" s="1">
        <f t="shared" si="2"/>
        <v>14</v>
      </c>
      <c r="B16" s="5" t="s">
        <v>17</v>
      </c>
      <c r="C16" s="6">
        <v>310</v>
      </c>
      <c r="D16" s="23">
        <f t="shared" si="0"/>
        <v>0.026828212894850715</v>
      </c>
      <c r="E16" s="18">
        <v>3</v>
      </c>
      <c r="F16" s="7">
        <f t="shared" si="1"/>
        <v>6000</v>
      </c>
    </row>
    <row r="17" spans="1:6" ht="19.5">
      <c r="A17" s="1">
        <f t="shared" si="2"/>
        <v>15</v>
      </c>
      <c r="B17" s="5" t="s">
        <v>18</v>
      </c>
      <c r="C17" s="6">
        <v>93</v>
      </c>
      <c r="D17" s="23">
        <f t="shared" si="0"/>
        <v>0.008048463868455214</v>
      </c>
      <c r="E17" s="18">
        <v>1</v>
      </c>
      <c r="F17" s="7">
        <f t="shared" si="1"/>
        <v>2000</v>
      </c>
    </row>
    <row r="18" spans="1:6" ht="19.5">
      <c r="A18" s="1">
        <f t="shared" si="2"/>
        <v>16</v>
      </c>
      <c r="B18" s="5" t="s">
        <v>19</v>
      </c>
      <c r="C18" s="6">
        <v>334</v>
      </c>
      <c r="D18" s="23">
        <f t="shared" si="0"/>
        <v>0.02890523582864561</v>
      </c>
      <c r="E18" s="18">
        <v>3</v>
      </c>
      <c r="F18" s="7">
        <f t="shared" si="1"/>
        <v>6000</v>
      </c>
    </row>
    <row r="19" spans="1:6" ht="19.5">
      <c r="A19" s="1">
        <f t="shared" si="2"/>
        <v>17</v>
      </c>
      <c r="B19" s="5" t="s">
        <v>20</v>
      </c>
      <c r="C19" s="6">
        <v>116</v>
      </c>
      <c r="D19" s="23">
        <f t="shared" si="0"/>
        <v>0.010038944180008655</v>
      </c>
      <c r="E19" s="18">
        <v>1</v>
      </c>
      <c r="F19" s="7">
        <f t="shared" si="1"/>
        <v>2000</v>
      </c>
    </row>
    <row r="20" spans="1:6" ht="19.5">
      <c r="A20" s="1">
        <f t="shared" si="2"/>
        <v>18</v>
      </c>
      <c r="B20" s="5" t="s">
        <v>21</v>
      </c>
      <c r="C20" s="6">
        <v>765</v>
      </c>
      <c r="D20" s="23">
        <f t="shared" si="0"/>
        <v>0.06620510601471224</v>
      </c>
      <c r="E20" s="18">
        <v>7</v>
      </c>
      <c r="F20" s="7">
        <f t="shared" si="1"/>
        <v>14000</v>
      </c>
    </row>
    <row r="21" spans="1:6" ht="19.5">
      <c r="A21" s="1">
        <f t="shared" si="2"/>
        <v>19</v>
      </c>
      <c r="B21" s="5" t="s">
        <v>22</v>
      </c>
      <c r="C21" s="6">
        <v>109</v>
      </c>
      <c r="D21" s="23">
        <f t="shared" si="0"/>
        <v>0.009433145824318477</v>
      </c>
      <c r="E21" s="18">
        <v>1</v>
      </c>
      <c r="F21" s="7">
        <f t="shared" si="1"/>
        <v>2000</v>
      </c>
    </row>
    <row r="22" spans="1:6" ht="19.5">
      <c r="A22" s="1">
        <f t="shared" si="2"/>
        <v>20</v>
      </c>
      <c r="B22" s="5" t="s">
        <v>23</v>
      </c>
      <c r="C22" s="6">
        <v>67</v>
      </c>
      <c r="D22" s="23">
        <f t="shared" si="0"/>
        <v>0.0057983556901774124</v>
      </c>
      <c r="E22" s="18">
        <v>1</v>
      </c>
      <c r="F22" s="7">
        <f t="shared" si="1"/>
        <v>2000</v>
      </c>
    </row>
    <row r="23" spans="1:6" ht="19.5">
      <c r="A23" s="1">
        <f t="shared" si="2"/>
        <v>21</v>
      </c>
      <c r="B23" s="5" t="s">
        <v>24</v>
      </c>
      <c r="C23" s="6">
        <v>217</v>
      </c>
      <c r="D23" s="23">
        <f t="shared" si="0"/>
        <v>0.0187797490263955</v>
      </c>
      <c r="E23" s="18">
        <v>2</v>
      </c>
      <c r="F23" s="7">
        <f t="shared" si="1"/>
        <v>4000</v>
      </c>
    </row>
    <row r="24" spans="1:6" ht="19.5">
      <c r="A24" s="1">
        <f t="shared" si="2"/>
        <v>22</v>
      </c>
      <c r="B24" s="5" t="s">
        <v>25</v>
      </c>
      <c r="C24" s="6">
        <v>78</v>
      </c>
      <c r="D24" s="23">
        <f t="shared" si="0"/>
        <v>0.006750324534833405</v>
      </c>
      <c r="E24" s="18">
        <v>1</v>
      </c>
      <c r="F24" s="7">
        <f t="shared" si="1"/>
        <v>2000</v>
      </c>
    </row>
    <row r="25" spans="1:6" ht="19.5">
      <c r="A25" s="1">
        <f t="shared" si="2"/>
        <v>23</v>
      </c>
      <c r="B25" s="5" t="s">
        <v>26</v>
      </c>
      <c r="C25" s="6">
        <v>48</v>
      </c>
      <c r="D25" s="23">
        <f t="shared" si="0"/>
        <v>0.004154045867589788</v>
      </c>
      <c r="E25" s="18">
        <v>1</v>
      </c>
      <c r="F25" s="7">
        <f t="shared" si="1"/>
        <v>2000</v>
      </c>
    </row>
    <row r="26" spans="1:6" ht="19.5">
      <c r="A26" s="1">
        <f t="shared" si="2"/>
        <v>24</v>
      </c>
      <c r="B26" s="5" t="s">
        <v>27</v>
      </c>
      <c r="C26" s="6">
        <v>565</v>
      </c>
      <c r="D26" s="23">
        <f t="shared" si="0"/>
        <v>0.04889658156642146</v>
      </c>
      <c r="E26" s="18">
        <v>3</v>
      </c>
      <c r="F26" s="7">
        <v>6000</v>
      </c>
    </row>
    <row r="27" spans="1:6" ht="19.5">
      <c r="A27" s="1">
        <f t="shared" si="2"/>
        <v>25</v>
      </c>
      <c r="B27" s="5" t="s">
        <v>28</v>
      </c>
      <c r="C27" s="6">
        <v>590</v>
      </c>
      <c r="D27" s="23">
        <f t="shared" si="0"/>
        <v>0.05106014712245781</v>
      </c>
      <c r="E27" s="18">
        <v>4</v>
      </c>
      <c r="F27" s="7">
        <v>8000</v>
      </c>
    </row>
    <row r="28" spans="1:6" ht="19.5">
      <c r="A28" s="49" t="s">
        <v>29</v>
      </c>
      <c r="B28" s="50"/>
      <c r="C28" s="20">
        <f>SUM(C3:C27)</f>
        <v>11555</v>
      </c>
      <c r="D28" s="15">
        <f>SUM(D3:D27)</f>
        <v>0.9999999999999997</v>
      </c>
      <c r="E28" s="22">
        <f>SUM(E3:E27)</f>
        <v>100</v>
      </c>
      <c r="F28" s="7">
        <f>SUM(F3:F27)</f>
        <v>200000</v>
      </c>
    </row>
    <row r="29" spans="1:6" ht="33.75" customHeight="1">
      <c r="A29" s="51" t="s">
        <v>147</v>
      </c>
      <c r="B29" s="51"/>
      <c r="C29" s="51"/>
      <c r="D29" s="51"/>
      <c r="E29" s="51"/>
      <c r="F29" s="51"/>
    </row>
    <row r="30" spans="1:6" ht="21" customHeight="1">
      <c r="A30" s="52" t="s">
        <v>148</v>
      </c>
      <c r="B30" s="53"/>
      <c r="C30" s="53"/>
      <c r="D30" s="53"/>
      <c r="E30" s="53"/>
      <c r="F30" s="53"/>
    </row>
    <row r="31" spans="1:6" ht="16.5" customHeight="1">
      <c r="A31" s="53"/>
      <c r="B31" s="53"/>
      <c r="C31" s="53"/>
      <c r="D31" s="53"/>
      <c r="E31" s="53"/>
      <c r="F31" s="53"/>
    </row>
    <row r="32" spans="1:6" ht="16.5" customHeight="1">
      <c r="A32" s="53"/>
      <c r="B32" s="53"/>
      <c r="C32" s="53"/>
      <c r="D32" s="53"/>
      <c r="E32" s="53"/>
      <c r="F32" s="53"/>
    </row>
    <row r="136" spans="2:3" ht="16.5">
      <c r="B136" s="11"/>
      <c r="C136" s="12"/>
    </row>
    <row r="137" spans="2:3" ht="16.5">
      <c r="B137" s="11"/>
      <c r="C137" s="13"/>
    </row>
  </sheetData>
  <sheetProtection/>
  <mergeCells count="4">
    <mergeCell ref="A1:F1"/>
    <mergeCell ref="A28:B28"/>
    <mergeCell ref="A29:F29"/>
    <mergeCell ref="A30:F3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75" zoomScaleNormal="75" zoomScalePageLayoutView="0" workbookViewId="0" topLeftCell="A4">
      <selection activeCell="B7" sqref="B7:F7"/>
    </sheetView>
  </sheetViews>
  <sheetFormatPr defaultColWidth="9.00390625" defaultRowHeight="16.5"/>
  <cols>
    <col min="1" max="1" width="5.625" style="0" customWidth="1"/>
    <col min="2" max="2" width="13.875" style="0" customWidth="1"/>
    <col min="3" max="3" width="9.875" style="0" customWidth="1"/>
    <col min="4" max="4" width="10.125" style="0" customWidth="1"/>
    <col min="5" max="5" width="9.125" style="0" bestFit="1" customWidth="1"/>
    <col min="6" max="6" width="17.25390625" style="0" customWidth="1"/>
    <col min="7" max="7" width="9.125" style="0" bestFit="1" customWidth="1"/>
    <col min="8" max="8" width="11.25390625" style="0" customWidth="1"/>
    <col min="9" max="9" width="9.125" style="0" bestFit="1" customWidth="1"/>
    <col min="10" max="10" width="11.375" style="0" customWidth="1"/>
    <col min="11" max="11" width="9.125" style="0" bestFit="1" customWidth="1"/>
    <col min="12" max="12" width="16.625" style="0" customWidth="1"/>
  </cols>
  <sheetData>
    <row r="1" spans="1:12" ht="21.75" thickBot="1">
      <c r="A1" s="54" t="s">
        <v>150</v>
      </c>
      <c r="B1" s="54"/>
      <c r="C1" s="54"/>
      <c r="D1" s="54"/>
      <c r="E1" s="54"/>
      <c r="F1" s="54"/>
      <c r="G1" s="55"/>
      <c r="H1" s="55"/>
      <c r="I1" s="55"/>
      <c r="J1" s="55"/>
      <c r="K1" s="55"/>
      <c r="L1" s="55"/>
    </row>
    <row r="2" spans="1:12" ht="58.5">
      <c r="A2" s="24" t="s">
        <v>0</v>
      </c>
      <c r="B2" s="25" t="s">
        <v>35</v>
      </c>
      <c r="C2" s="26" t="s">
        <v>36</v>
      </c>
      <c r="D2" s="27" t="s">
        <v>37</v>
      </c>
      <c r="E2" s="28" t="s">
        <v>38</v>
      </c>
      <c r="F2" s="28" t="s">
        <v>39</v>
      </c>
      <c r="G2" s="29" t="s">
        <v>0</v>
      </c>
      <c r="H2" s="25" t="s">
        <v>35</v>
      </c>
      <c r="I2" s="26" t="s">
        <v>36</v>
      </c>
      <c r="J2" s="27" t="s">
        <v>37</v>
      </c>
      <c r="K2" s="28" t="s">
        <v>38</v>
      </c>
      <c r="L2" s="30" t="s">
        <v>39</v>
      </c>
    </row>
    <row r="3" spans="1:12" ht="19.5">
      <c r="A3" s="31">
        <v>1</v>
      </c>
      <c r="B3" s="32" t="s">
        <v>40</v>
      </c>
      <c r="C3" s="6">
        <v>242</v>
      </c>
      <c r="D3" s="33">
        <f>C3/17183*400</f>
        <v>5.633474946167724</v>
      </c>
      <c r="E3" s="34">
        <v>6</v>
      </c>
      <c r="F3" s="7">
        <f>E3*1000</f>
        <v>6000</v>
      </c>
      <c r="G3" s="35">
        <v>53</v>
      </c>
      <c r="H3" s="32" t="s">
        <v>43</v>
      </c>
      <c r="I3" s="6">
        <v>302</v>
      </c>
      <c r="J3" s="43">
        <f>I3/17183*400</f>
        <v>7.0302042716638535</v>
      </c>
      <c r="K3" s="34">
        <v>7</v>
      </c>
      <c r="L3" s="36">
        <f aca="true" t="shared" si="0" ref="L3:L34">K3*1000</f>
        <v>7000</v>
      </c>
    </row>
    <row r="4" spans="1:12" ht="19.5">
      <c r="A4" s="31">
        <f>A3+1</f>
        <v>2</v>
      </c>
      <c r="B4" s="32" t="s">
        <v>42</v>
      </c>
      <c r="C4" s="6">
        <v>1569</v>
      </c>
      <c r="D4" s="33">
        <f aca="true" t="shared" si="1" ref="D4:D54">C4/17183*400</f>
        <v>36.5244718617238</v>
      </c>
      <c r="E4" s="34">
        <v>37</v>
      </c>
      <c r="F4" s="7">
        <f aca="true" t="shared" si="2" ref="F4:F42">E4*1000</f>
        <v>37000</v>
      </c>
      <c r="G4" s="35">
        <f aca="true" t="shared" si="3" ref="G4:G54">G3+1</f>
        <v>54</v>
      </c>
      <c r="H4" s="32" t="s">
        <v>45</v>
      </c>
      <c r="I4" s="6">
        <v>54</v>
      </c>
      <c r="J4" s="43">
        <f aca="true" t="shared" si="4" ref="J4:J54">I4/17183*400</f>
        <v>1.257056392946517</v>
      </c>
      <c r="K4" s="34">
        <v>1</v>
      </c>
      <c r="L4" s="36">
        <f t="shared" si="0"/>
        <v>1000</v>
      </c>
    </row>
    <row r="5" spans="1:12" ht="19.5">
      <c r="A5" s="31">
        <f aca="true" t="shared" si="5" ref="A5:A53">A4+1</f>
        <v>3</v>
      </c>
      <c r="B5" s="32" t="s">
        <v>44</v>
      </c>
      <c r="C5" s="6">
        <v>542</v>
      </c>
      <c r="D5" s="33">
        <f t="shared" si="1"/>
        <v>12.617121573648374</v>
      </c>
      <c r="E5" s="34">
        <v>13</v>
      </c>
      <c r="F5" s="7">
        <f t="shared" si="2"/>
        <v>13000</v>
      </c>
      <c r="G5" s="35">
        <f t="shared" si="3"/>
        <v>55</v>
      </c>
      <c r="H5" s="32" t="s">
        <v>47</v>
      </c>
      <c r="I5" s="6">
        <v>40</v>
      </c>
      <c r="J5" s="43">
        <f t="shared" si="4"/>
        <v>0.9311528836640866</v>
      </c>
      <c r="K5" s="34">
        <v>1</v>
      </c>
      <c r="L5" s="36">
        <f t="shared" si="0"/>
        <v>1000</v>
      </c>
    </row>
    <row r="6" spans="1:12" ht="19.5">
      <c r="A6" s="31">
        <f t="shared" si="5"/>
        <v>4</v>
      </c>
      <c r="B6" s="32" t="s">
        <v>46</v>
      </c>
      <c r="C6" s="6">
        <v>225</v>
      </c>
      <c r="D6" s="33">
        <f t="shared" si="1"/>
        <v>5.237734970610488</v>
      </c>
      <c r="E6" s="34">
        <v>5</v>
      </c>
      <c r="F6" s="7">
        <f t="shared" si="2"/>
        <v>5000</v>
      </c>
      <c r="G6" s="35">
        <f t="shared" si="3"/>
        <v>56</v>
      </c>
      <c r="H6" s="32" t="s">
        <v>49</v>
      </c>
      <c r="I6" s="6">
        <v>30</v>
      </c>
      <c r="J6" s="43">
        <f t="shared" si="4"/>
        <v>0.698364662748065</v>
      </c>
      <c r="K6" s="34">
        <v>1</v>
      </c>
      <c r="L6" s="36">
        <f t="shared" si="0"/>
        <v>1000</v>
      </c>
    </row>
    <row r="7" spans="1:12" ht="19.5">
      <c r="A7" s="31">
        <f t="shared" si="5"/>
        <v>5</v>
      </c>
      <c r="B7" s="32" t="s">
        <v>48</v>
      </c>
      <c r="C7" s="6">
        <v>1042</v>
      </c>
      <c r="D7" s="33">
        <f t="shared" si="1"/>
        <v>24.256532619449455</v>
      </c>
      <c r="E7" s="34">
        <v>24</v>
      </c>
      <c r="F7" s="7">
        <f t="shared" si="2"/>
        <v>24000</v>
      </c>
      <c r="G7" s="35">
        <f t="shared" si="3"/>
        <v>57</v>
      </c>
      <c r="H7" s="32" t="s">
        <v>51</v>
      </c>
      <c r="I7" s="6">
        <v>42</v>
      </c>
      <c r="J7" s="43">
        <f t="shared" si="4"/>
        <v>0.977710527847291</v>
      </c>
      <c r="K7" s="34">
        <v>1</v>
      </c>
      <c r="L7" s="36">
        <f t="shared" si="0"/>
        <v>1000</v>
      </c>
    </row>
    <row r="8" spans="1:12" ht="19.5">
      <c r="A8" s="31">
        <f t="shared" si="5"/>
        <v>6</v>
      </c>
      <c r="B8" s="32" t="s">
        <v>50</v>
      </c>
      <c r="C8" s="6">
        <v>66</v>
      </c>
      <c r="D8" s="33">
        <f t="shared" si="1"/>
        <v>1.5364022580457428</v>
      </c>
      <c r="E8" s="34">
        <v>2</v>
      </c>
      <c r="F8" s="7">
        <f t="shared" si="2"/>
        <v>2000</v>
      </c>
      <c r="G8" s="35">
        <f t="shared" si="3"/>
        <v>58</v>
      </c>
      <c r="H8" s="32" t="s">
        <v>53</v>
      </c>
      <c r="I8" s="6">
        <v>44</v>
      </c>
      <c r="J8" s="43">
        <f t="shared" si="4"/>
        <v>1.0242681720304954</v>
      </c>
      <c r="K8" s="34">
        <v>1</v>
      </c>
      <c r="L8" s="36">
        <f t="shared" si="0"/>
        <v>1000</v>
      </c>
    </row>
    <row r="9" spans="1:12" ht="19.5">
      <c r="A9" s="31">
        <f t="shared" si="5"/>
        <v>7</v>
      </c>
      <c r="B9" s="32" t="s">
        <v>52</v>
      </c>
      <c r="C9" s="6">
        <v>140</v>
      </c>
      <c r="D9" s="33">
        <f t="shared" si="1"/>
        <v>3.259035092824303</v>
      </c>
      <c r="E9" s="34">
        <v>3</v>
      </c>
      <c r="F9" s="7">
        <f t="shared" si="2"/>
        <v>3000</v>
      </c>
      <c r="G9" s="35">
        <f t="shared" si="3"/>
        <v>59</v>
      </c>
      <c r="H9" s="32" t="s">
        <v>55</v>
      </c>
      <c r="I9" s="6">
        <v>43</v>
      </c>
      <c r="J9" s="43">
        <f t="shared" si="4"/>
        <v>1.000989349938893</v>
      </c>
      <c r="K9" s="34">
        <v>1</v>
      </c>
      <c r="L9" s="36">
        <f t="shared" si="0"/>
        <v>1000</v>
      </c>
    </row>
    <row r="10" spans="1:12" ht="19.5">
      <c r="A10" s="31">
        <f t="shared" si="5"/>
        <v>8</v>
      </c>
      <c r="B10" s="32" t="s">
        <v>54</v>
      </c>
      <c r="C10" s="6">
        <v>374</v>
      </c>
      <c r="D10" s="33">
        <f t="shared" si="1"/>
        <v>8.70627946225921</v>
      </c>
      <c r="E10" s="34">
        <v>9</v>
      </c>
      <c r="F10" s="7">
        <f t="shared" si="2"/>
        <v>9000</v>
      </c>
      <c r="G10" s="35">
        <f t="shared" si="3"/>
        <v>60</v>
      </c>
      <c r="H10" s="32" t="s">
        <v>57</v>
      </c>
      <c r="I10" s="6">
        <v>400</v>
      </c>
      <c r="J10" s="43">
        <f t="shared" si="4"/>
        <v>9.311528836640866</v>
      </c>
      <c r="K10" s="34">
        <v>9</v>
      </c>
      <c r="L10" s="36">
        <f t="shared" si="0"/>
        <v>9000</v>
      </c>
    </row>
    <row r="11" spans="1:12" ht="19.5">
      <c r="A11" s="31">
        <f t="shared" si="5"/>
        <v>9</v>
      </c>
      <c r="B11" s="32" t="s">
        <v>56</v>
      </c>
      <c r="C11" s="6">
        <v>500</v>
      </c>
      <c r="D11" s="33">
        <f t="shared" si="1"/>
        <v>11.639411045801081</v>
      </c>
      <c r="E11" s="34">
        <v>12</v>
      </c>
      <c r="F11" s="7">
        <f t="shared" si="2"/>
        <v>12000</v>
      </c>
      <c r="G11" s="35">
        <f t="shared" si="3"/>
        <v>61</v>
      </c>
      <c r="H11" s="32" t="s">
        <v>59</v>
      </c>
      <c r="I11" s="6">
        <v>33</v>
      </c>
      <c r="J11" s="43">
        <f t="shared" si="4"/>
        <v>0.7682011290228714</v>
      </c>
      <c r="K11" s="34">
        <v>1</v>
      </c>
      <c r="L11" s="36">
        <f t="shared" si="0"/>
        <v>1000</v>
      </c>
    </row>
    <row r="12" spans="1:12" ht="19.5">
      <c r="A12" s="31">
        <f t="shared" si="5"/>
        <v>10</v>
      </c>
      <c r="B12" s="32" t="s">
        <v>58</v>
      </c>
      <c r="C12" s="6">
        <v>103</v>
      </c>
      <c r="D12" s="33">
        <f t="shared" si="1"/>
        <v>2.397718675435023</v>
      </c>
      <c r="E12" s="34">
        <v>2</v>
      </c>
      <c r="F12" s="7">
        <f t="shared" si="2"/>
        <v>2000</v>
      </c>
      <c r="G12" s="35">
        <f t="shared" si="3"/>
        <v>62</v>
      </c>
      <c r="H12" s="32" t="s">
        <v>61</v>
      </c>
      <c r="I12" s="6">
        <v>57</v>
      </c>
      <c r="J12" s="43">
        <f t="shared" si="4"/>
        <v>1.3268928592213234</v>
      </c>
      <c r="K12" s="34">
        <v>1</v>
      </c>
      <c r="L12" s="36">
        <f t="shared" si="0"/>
        <v>1000</v>
      </c>
    </row>
    <row r="13" spans="1:12" ht="19.5">
      <c r="A13" s="31">
        <f t="shared" si="5"/>
        <v>11</v>
      </c>
      <c r="B13" s="32" t="s">
        <v>60</v>
      </c>
      <c r="C13" s="6">
        <v>577</v>
      </c>
      <c r="D13" s="33">
        <f t="shared" si="1"/>
        <v>13.431880346854449</v>
      </c>
      <c r="E13" s="34">
        <v>13</v>
      </c>
      <c r="F13" s="7">
        <f t="shared" si="2"/>
        <v>13000</v>
      </c>
      <c r="G13" s="35">
        <f t="shared" si="3"/>
        <v>63</v>
      </c>
      <c r="H13" s="32" t="s">
        <v>63</v>
      </c>
      <c r="I13" s="6">
        <v>60</v>
      </c>
      <c r="J13" s="43">
        <f t="shared" si="4"/>
        <v>1.39672932549613</v>
      </c>
      <c r="K13" s="34">
        <v>1</v>
      </c>
      <c r="L13" s="36">
        <f t="shared" si="0"/>
        <v>1000</v>
      </c>
    </row>
    <row r="14" spans="1:12" ht="19.5">
      <c r="A14" s="31">
        <f t="shared" si="5"/>
        <v>12</v>
      </c>
      <c r="B14" s="32" t="s">
        <v>62</v>
      </c>
      <c r="C14" s="6">
        <v>47</v>
      </c>
      <c r="D14" s="33">
        <f t="shared" si="1"/>
        <v>1.0941046383053017</v>
      </c>
      <c r="E14" s="34">
        <v>1</v>
      </c>
      <c r="F14" s="7">
        <f t="shared" si="2"/>
        <v>1000</v>
      </c>
      <c r="G14" s="35">
        <f t="shared" si="3"/>
        <v>64</v>
      </c>
      <c r="H14" s="32" t="s">
        <v>65</v>
      </c>
      <c r="I14" s="6">
        <v>66</v>
      </c>
      <c r="J14" s="43">
        <f t="shared" si="4"/>
        <v>1.5364022580457428</v>
      </c>
      <c r="K14" s="34">
        <v>2</v>
      </c>
      <c r="L14" s="36">
        <f t="shared" si="0"/>
        <v>2000</v>
      </c>
    </row>
    <row r="15" spans="1:12" ht="19.5">
      <c r="A15" s="31">
        <f t="shared" si="5"/>
        <v>13</v>
      </c>
      <c r="B15" s="32" t="s">
        <v>64</v>
      </c>
      <c r="C15" s="6">
        <v>260</v>
      </c>
      <c r="D15" s="33">
        <f t="shared" si="1"/>
        <v>6.052493743816563</v>
      </c>
      <c r="E15" s="34">
        <v>6</v>
      </c>
      <c r="F15" s="7">
        <f t="shared" si="2"/>
        <v>6000</v>
      </c>
      <c r="G15" s="35">
        <f t="shared" si="3"/>
        <v>65</v>
      </c>
      <c r="H15" s="32" t="s">
        <v>67</v>
      </c>
      <c r="I15" s="6">
        <v>156</v>
      </c>
      <c r="J15" s="43">
        <f t="shared" si="4"/>
        <v>3.6314962462899376</v>
      </c>
      <c r="K15" s="34">
        <v>4</v>
      </c>
      <c r="L15" s="36">
        <f t="shared" si="0"/>
        <v>4000</v>
      </c>
    </row>
    <row r="16" spans="1:12" ht="19.5">
      <c r="A16" s="31">
        <f t="shared" si="5"/>
        <v>14</v>
      </c>
      <c r="B16" s="32" t="s">
        <v>66</v>
      </c>
      <c r="C16" s="6">
        <v>486</v>
      </c>
      <c r="D16" s="33">
        <f t="shared" si="1"/>
        <v>11.313507536518653</v>
      </c>
      <c r="E16" s="34">
        <v>11</v>
      </c>
      <c r="F16" s="7">
        <f t="shared" si="2"/>
        <v>11000</v>
      </c>
      <c r="G16" s="35">
        <f t="shared" si="3"/>
        <v>66</v>
      </c>
      <c r="H16" s="32" t="s">
        <v>69</v>
      </c>
      <c r="I16" s="6">
        <v>41</v>
      </c>
      <c r="J16" s="43">
        <f t="shared" si="4"/>
        <v>0.9544317057556888</v>
      </c>
      <c r="K16" s="34">
        <v>1</v>
      </c>
      <c r="L16" s="36">
        <f t="shared" si="0"/>
        <v>1000</v>
      </c>
    </row>
    <row r="17" spans="1:12" ht="19.5">
      <c r="A17" s="31">
        <f t="shared" si="5"/>
        <v>15</v>
      </c>
      <c r="B17" s="32" t="s">
        <v>68</v>
      </c>
      <c r="C17" s="6">
        <v>79</v>
      </c>
      <c r="D17" s="33">
        <f t="shared" si="1"/>
        <v>1.839026945236571</v>
      </c>
      <c r="E17" s="34">
        <v>2</v>
      </c>
      <c r="F17" s="7">
        <f t="shared" si="2"/>
        <v>2000</v>
      </c>
      <c r="G17" s="35">
        <f t="shared" si="3"/>
        <v>67</v>
      </c>
      <c r="H17" s="32" t="s">
        <v>71</v>
      </c>
      <c r="I17" s="6">
        <v>30</v>
      </c>
      <c r="J17" s="43">
        <f t="shared" si="4"/>
        <v>0.698364662748065</v>
      </c>
      <c r="K17" s="34">
        <v>1</v>
      </c>
      <c r="L17" s="36">
        <f t="shared" si="0"/>
        <v>1000</v>
      </c>
    </row>
    <row r="18" spans="1:12" ht="19.5">
      <c r="A18" s="31">
        <f t="shared" si="5"/>
        <v>16</v>
      </c>
      <c r="B18" s="32" t="s">
        <v>70</v>
      </c>
      <c r="C18" s="6">
        <v>97</v>
      </c>
      <c r="D18" s="33">
        <f t="shared" si="1"/>
        <v>2.25804574288541</v>
      </c>
      <c r="E18" s="34">
        <v>2</v>
      </c>
      <c r="F18" s="7">
        <f t="shared" si="2"/>
        <v>2000</v>
      </c>
      <c r="G18" s="35">
        <f t="shared" si="3"/>
        <v>68</v>
      </c>
      <c r="H18" s="32" t="s">
        <v>73</v>
      </c>
      <c r="I18" s="6">
        <v>51</v>
      </c>
      <c r="J18" s="43">
        <f t="shared" si="4"/>
        <v>1.1872199266717105</v>
      </c>
      <c r="K18" s="34">
        <v>1</v>
      </c>
      <c r="L18" s="36">
        <f t="shared" si="0"/>
        <v>1000</v>
      </c>
    </row>
    <row r="19" spans="1:12" ht="19.5">
      <c r="A19" s="31">
        <f t="shared" si="5"/>
        <v>17</v>
      </c>
      <c r="B19" s="32" t="s">
        <v>72</v>
      </c>
      <c r="C19" s="6">
        <v>316</v>
      </c>
      <c r="D19" s="33">
        <f t="shared" si="1"/>
        <v>7.356107780946284</v>
      </c>
      <c r="E19" s="34">
        <v>7</v>
      </c>
      <c r="F19" s="7">
        <f t="shared" si="2"/>
        <v>7000</v>
      </c>
      <c r="G19" s="35">
        <f t="shared" si="3"/>
        <v>69</v>
      </c>
      <c r="H19" s="32" t="s">
        <v>75</v>
      </c>
      <c r="I19" s="6">
        <v>94</v>
      </c>
      <c r="J19" s="43">
        <f t="shared" si="4"/>
        <v>2.1882092766106034</v>
      </c>
      <c r="K19" s="34">
        <v>2</v>
      </c>
      <c r="L19" s="36">
        <f t="shared" si="0"/>
        <v>2000</v>
      </c>
    </row>
    <row r="20" spans="1:12" ht="19.5">
      <c r="A20" s="31">
        <f t="shared" si="5"/>
        <v>18</v>
      </c>
      <c r="B20" s="32" t="s">
        <v>74</v>
      </c>
      <c r="C20" s="6">
        <v>826</v>
      </c>
      <c r="D20" s="33">
        <f t="shared" si="1"/>
        <v>19.22830704766339</v>
      </c>
      <c r="E20" s="34">
        <v>19</v>
      </c>
      <c r="F20" s="7">
        <f t="shared" si="2"/>
        <v>19000</v>
      </c>
      <c r="G20" s="35">
        <f t="shared" si="3"/>
        <v>70</v>
      </c>
      <c r="H20" s="32" t="s">
        <v>77</v>
      </c>
      <c r="I20" s="6">
        <v>35</v>
      </c>
      <c r="J20" s="43">
        <f t="shared" si="4"/>
        <v>0.8147587732060757</v>
      </c>
      <c r="K20" s="34">
        <v>1</v>
      </c>
      <c r="L20" s="36">
        <f t="shared" si="0"/>
        <v>1000</v>
      </c>
    </row>
    <row r="21" spans="1:12" ht="19.5">
      <c r="A21" s="31">
        <f t="shared" si="5"/>
        <v>19</v>
      </c>
      <c r="B21" s="32" t="s">
        <v>76</v>
      </c>
      <c r="C21" s="6">
        <v>700</v>
      </c>
      <c r="D21" s="33">
        <f t="shared" si="1"/>
        <v>16.295175464121513</v>
      </c>
      <c r="E21" s="34">
        <v>16</v>
      </c>
      <c r="F21" s="7">
        <f t="shared" si="2"/>
        <v>16000</v>
      </c>
      <c r="G21" s="35">
        <f t="shared" si="3"/>
        <v>71</v>
      </c>
      <c r="H21" s="32" t="s">
        <v>79</v>
      </c>
      <c r="I21" s="6">
        <v>41</v>
      </c>
      <c r="J21" s="43">
        <f t="shared" si="4"/>
        <v>0.9544317057556888</v>
      </c>
      <c r="K21" s="34">
        <v>1</v>
      </c>
      <c r="L21" s="36">
        <f t="shared" si="0"/>
        <v>1000</v>
      </c>
    </row>
    <row r="22" spans="1:12" ht="19.5">
      <c r="A22" s="31">
        <f t="shared" si="5"/>
        <v>20</v>
      </c>
      <c r="B22" s="32" t="s">
        <v>78</v>
      </c>
      <c r="C22" s="6">
        <v>110</v>
      </c>
      <c r="D22" s="33">
        <f t="shared" si="1"/>
        <v>2.560670430076238</v>
      </c>
      <c r="E22" s="34">
        <v>3</v>
      </c>
      <c r="F22" s="7">
        <f t="shared" si="2"/>
        <v>3000</v>
      </c>
      <c r="G22" s="35">
        <f t="shared" si="3"/>
        <v>72</v>
      </c>
      <c r="H22" s="32" t="s">
        <v>81</v>
      </c>
      <c r="I22" s="6">
        <v>37</v>
      </c>
      <c r="J22" s="43">
        <f t="shared" si="4"/>
        <v>0.8613164173892801</v>
      </c>
      <c r="K22" s="34">
        <v>1</v>
      </c>
      <c r="L22" s="36">
        <f t="shared" si="0"/>
        <v>1000</v>
      </c>
    </row>
    <row r="23" spans="1:12" ht="19.5">
      <c r="A23" s="31">
        <f t="shared" si="5"/>
        <v>21</v>
      </c>
      <c r="B23" s="32" t="s">
        <v>80</v>
      </c>
      <c r="C23" s="6">
        <v>338</v>
      </c>
      <c r="D23" s="33">
        <f t="shared" si="1"/>
        <v>7.868241866961531</v>
      </c>
      <c r="E23" s="34">
        <v>8</v>
      </c>
      <c r="F23" s="7">
        <f t="shared" si="2"/>
        <v>8000</v>
      </c>
      <c r="G23" s="35">
        <f t="shared" si="3"/>
        <v>73</v>
      </c>
      <c r="H23" s="32" t="s">
        <v>83</v>
      </c>
      <c r="I23" s="6">
        <v>60</v>
      </c>
      <c r="J23" s="43">
        <f t="shared" si="4"/>
        <v>1.39672932549613</v>
      </c>
      <c r="K23" s="34">
        <v>1</v>
      </c>
      <c r="L23" s="36">
        <f t="shared" si="0"/>
        <v>1000</v>
      </c>
    </row>
    <row r="24" spans="1:12" ht="19.5">
      <c r="A24" s="31">
        <f t="shared" si="5"/>
        <v>22</v>
      </c>
      <c r="B24" s="32" t="s">
        <v>82</v>
      </c>
      <c r="C24" s="6">
        <v>103</v>
      </c>
      <c r="D24" s="33">
        <f t="shared" si="1"/>
        <v>2.397718675435023</v>
      </c>
      <c r="E24" s="34">
        <v>2</v>
      </c>
      <c r="F24" s="7">
        <f t="shared" si="2"/>
        <v>2000</v>
      </c>
      <c r="G24" s="35">
        <f t="shared" si="3"/>
        <v>74</v>
      </c>
      <c r="H24" s="32" t="s">
        <v>85</v>
      </c>
      <c r="I24" s="6">
        <v>74</v>
      </c>
      <c r="J24" s="43">
        <f t="shared" si="4"/>
        <v>1.7226328347785602</v>
      </c>
      <c r="K24" s="34">
        <v>2</v>
      </c>
      <c r="L24" s="36">
        <f t="shared" si="0"/>
        <v>2000</v>
      </c>
    </row>
    <row r="25" spans="1:12" ht="19.5">
      <c r="A25" s="31">
        <f t="shared" si="5"/>
        <v>23</v>
      </c>
      <c r="B25" s="32" t="s">
        <v>84</v>
      </c>
      <c r="C25" s="6">
        <v>293</v>
      </c>
      <c r="D25" s="33">
        <f t="shared" si="1"/>
        <v>6.820694872839435</v>
      </c>
      <c r="E25" s="34">
        <v>7</v>
      </c>
      <c r="F25" s="7">
        <f t="shared" si="2"/>
        <v>7000</v>
      </c>
      <c r="G25" s="35">
        <f t="shared" si="3"/>
        <v>75</v>
      </c>
      <c r="H25" s="32" t="s">
        <v>87</v>
      </c>
      <c r="I25" s="6">
        <v>76</v>
      </c>
      <c r="J25" s="43">
        <f t="shared" si="4"/>
        <v>1.7691904789617647</v>
      </c>
      <c r="K25" s="34">
        <v>2</v>
      </c>
      <c r="L25" s="36">
        <f t="shared" si="0"/>
        <v>2000</v>
      </c>
    </row>
    <row r="26" spans="1:12" ht="19.5">
      <c r="A26" s="31">
        <f t="shared" si="5"/>
        <v>24</v>
      </c>
      <c r="B26" s="32" t="s">
        <v>86</v>
      </c>
      <c r="C26" s="6">
        <v>395</v>
      </c>
      <c r="D26" s="33">
        <f t="shared" si="1"/>
        <v>9.195134726182856</v>
      </c>
      <c r="E26" s="34">
        <v>9</v>
      </c>
      <c r="F26" s="7">
        <f t="shared" si="2"/>
        <v>9000</v>
      </c>
      <c r="G26" s="35">
        <f t="shared" si="3"/>
        <v>76</v>
      </c>
      <c r="H26" s="32" t="s">
        <v>89</v>
      </c>
      <c r="I26" s="6">
        <v>121</v>
      </c>
      <c r="J26" s="43">
        <f t="shared" si="4"/>
        <v>2.816737473083862</v>
      </c>
      <c r="K26" s="34">
        <v>3</v>
      </c>
      <c r="L26" s="36">
        <f t="shared" si="0"/>
        <v>3000</v>
      </c>
    </row>
    <row r="27" spans="1:12" ht="19.5">
      <c r="A27" s="31">
        <f t="shared" si="5"/>
        <v>25</v>
      </c>
      <c r="B27" s="32" t="s">
        <v>88</v>
      </c>
      <c r="C27" s="6">
        <v>47</v>
      </c>
      <c r="D27" s="33">
        <f t="shared" si="1"/>
        <v>1.0941046383053017</v>
      </c>
      <c r="E27" s="34">
        <v>1</v>
      </c>
      <c r="F27" s="7">
        <f t="shared" si="2"/>
        <v>1000</v>
      </c>
      <c r="G27" s="35">
        <f t="shared" si="3"/>
        <v>77</v>
      </c>
      <c r="H27" s="32" t="s">
        <v>91</v>
      </c>
      <c r="I27" s="6">
        <v>78</v>
      </c>
      <c r="J27" s="43">
        <f t="shared" si="4"/>
        <v>1.8157481231449688</v>
      </c>
      <c r="K27" s="34">
        <v>2</v>
      </c>
      <c r="L27" s="36">
        <f t="shared" si="0"/>
        <v>2000</v>
      </c>
    </row>
    <row r="28" spans="1:12" ht="19.5">
      <c r="A28" s="31">
        <f t="shared" si="5"/>
        <v>26</v>
      </c>
      <c r="B28" s="32" t="s">
        <v>90</v>
      </c>
      <c r="C28" s="6">
        <v>122</v>
      </c>
      <c r="D28" s="33">
        <f t="shared" si="1"/>
        <v>2.840016295175464</v>
      </c>
      <c r="E28" s="34">
        <v>3</v>
      </c>
      <c r="F28" s="7">
        <f t="shared" si="2"/>
        <v>3000</v>
      </c>
      <c r="G28" s="35">
        <f t="shared" si="3"/>
        <v>78</v>
      </c>
      <c r="H28" s="32" t="s">
        <v>93</v>
      </c>
      <c r="I28" s="6">
        <v>43</v>
      </c>
      <c r="J28" s="43">
        <f t="shared" si="4"/>
        <v>1.000989349938893</v>
      </c>
      <c r="K28" s="34">
        <v>1</v>
      </c>
      <c r="L28" s="36">
        <f t="shared" si="0"/>
        <v>1000</v>
      </c>
    </row>
    <row r="29" spans="1:12" ht="19.5">
      <c r="A29" s="31">
        <f t="shared" si="5"/>
        <v>27</v>
      </c>
      <c r="B29" s="32" t="s">
        <v>92</v>
      </c>
      <c r="C29" s="6">
        <v>93</v>
      </c>
      <c r="D29" s="33">
        <f t="shared" si="1"/>
        <v>2.164930454519001</v>
      </c>
      <c r="E29" s="34">
        <v>2</v>
      </c>
      <c r="F29" s="7">
        <f t="shared" si="2"/>
        <v>2000</v>
      </c>
      <c r="G29" s="35">
        <f t="shared" si="3"/>
        <v>79</v>
      </c>
      <c r="H29" s="32" t="s">
        <v>95</v>
      </c>
      <c r="I29" s="6">
        <v>69</v>
      </c>
      <c r="J29" s="43">
        <f t="shared" si="4"/>
        <v>1.6062387243205496</v>
      </c>
      <c r="K29" s="34">
        <v>2</v>
      </c>
      <c r="L29" s="36">
        <f t="shared" si="0"/>
        <v>2000</v>
      </c>
    </row>
    <row r="30" spans="1:12" ht="19.5">
      <c r="A30" s="31">
        <f t="shared" si="5"/>
        <v>28</v>
      </c>
      <c r="B30" s="32" t="s">
        <v>94</v>
      </c>
      <c r="C30" s="6">
        <v>122</v>
      </c>
      <c r="D30" s="33">
        <f t="shared" si="1"/>
        <v>2.840016295175464</v>
      </c>
      <c r="E30" s="34">
        <v>3</v>
      </c>
      <c r="F30" s="7">
        <f t="shared" si="2"/>
        <v>3000</v>
      </c>
      <c r="G30" s="35">
        <f t="shared" si="3"/>
        <v>80</v>
      </c>
      <c r="H30" s="32" t="s">
        <v>97</v>
      </c>
      <c r="I30" s="6">
        <v>80</v>
      </c>
      <c r="J30" s="43">
        <f t="shared" si="4"/>
        <v>1.862305767328173</v>
      </c>
      <c r="K30" s="34">
        <v>2</v>
      </c>
      <c r="L30" s="36">
        <f t="shared" si="0"/>
        <v>2000</v>
      </c>
    </row>
    <row r="31" spans="1:12" ht="19.5">
      <c r="A31" s="31">
        <f t="shared" si="5"/>
        <v>29</v>
      </c>
      <c r="B31" s="32" t="s">
        <v>96</v>
      </c>
      <c r="C31" s="6">
        <v>151</v>
      </c>
      <c r="D31" s="33">
        <f t="shared" si="1"/>
        <v>3.5151021358319268</v>
      </c>
      <c r="E31" s="34">
        <v>4</v>
      </c>
      <c r="F31" s="7">
        <f t="shared" si="2"/>
        <v>4000</v>
      </c>
      <c r="G31" s="35">
        <f t="shared" si="3"/>
        <v>81</v>
      </c>
      <c r="H31" s="32" t="s">
        <v>99</v>
      </c>
      <c r="I31" s="6">
        <v>90</v>
      </c>
      <c r="J31" s="43">
        <f t="shared" si="4"/>
        <v>2.095093988244195</v>
      </c>
      <c r="K31" s="34">
        <v>2</v>
      </c>
      <c r="L31" s="36">
        <f t="shared" si="0"/>
        <v>2000</v>
      </c>
    </row>
    <row r="32" spans="1:12" ht="19.5">
      <c r="A32" s="31">
        <f t="shared" si="5"/>
        <v>30</v>
      </c>
      <c r="B32" s="32" t="s">
        <v>98</v>
      </c>
      <c r="C32" s="6">
        <v>37</v>
      </c>
      <c r="D32" s="33">
        <f t="shared" si="1"/>
        <v>0.8613164173892801</v>
      </c>
      <c r="E32" s="34">
        <v>1</v>
      </c>
      <c r="F32" s="7">
        <f t="shared" si="2"/>
        <v>1000</v>
      </c>
      <c r="G32" s="35">
        <f t="shared" si="3"/>
        <v>82</v>
      </c>
      <c r="H32" s="32" t="s">
        <v>101</v>
      </c>
      <c r="I32" s="6">
        <v>72</v>
      </c>
      <c r="J32" s="43">
        <f t="shared" si="4"/>
        <v>1.676075190595356</v>
      </c>
      <c r="K32" s="34">
        <v>2</v>
      </c>
      <c r="L32" s="36">
        <f t="shared" si="0"/>
        <v>2000</v>
      </c>
    </row>
    <row r="33" spans="1:12" ht="19.5">
      <c r="A33" s="31">
        <f t="shared" si="5"/>
        <v>31</v>
      </c>
      <c r="B33" s="32" t="s">
        <v>100</v>
      </c>
      <c r="C33" s="6">
        <v>25</v>
      </c>
      <c r="D33" s="33">
        <f t="shared" si="1"/>
        <v>0.5819705522900541</v>
      </c>
      <c r="E33" s="34">
        <v>1</v>
      </c>
      <c r="F33" s="7">
        <f t="shared" si="2"/>
        <v>1000</v>
      </c>
      <c r="G33" s="35">
        <f t="shared" si="3"/>
        <v>83</v>
      </c>
      <c r="H33" s="32" t="s">
        <v>103</v>
      </c>
      <c r="I33" s="6">
        <v>61</v>
      </c>
      <c r="J33" s="43">
        <f t="shared" si="4"/>
        <v>1.420008147587732</v>
      </c>
      <c r="K33" s="34">
        <v>1</v>
      </c>
      <c r="L33" s="36">
        <f t="shared" si="0"/>
        <v>1000</v>
      </c>
    </row>
    <row r="34" spans="1:12" ht="19.5">
      <c r="A34" s="31">
        <f t="shared" si="5"/>
        <v>32</v>
      </c>
      <c r="B34" s="32" t="s">
        <v>102</v>
      </c>
      <c r="C34" s="6">
        <v>39</v>
      </c>
      <c r="D34" s="33">
        <f t="shared" si="1"/>
        <v>0.9078740615724844</v>
      </c>
      <c r="E34" s="34">
        <v>1</v>
      </c>
      <c r="F34" s="7">
        <f t="shared" si="2"/>
        <v>1000</v>
      </c>
      <c r="G34" s="35">
        <f t="shared" si="3"/>
        <v>84</v>
      </c>
      <c r="H34" s="32" t="s">
        <v>105</v>
      </c>
      <c r="I34" s="6">
        <v>56</v>
      </c>
      <c r="J34" s="43">
        <f t="shared" si="4"/>
        <v>1.3036140371297211</v>
      </c>
      <c r="K34" s="34">
        <v>1</v>
      </c>
      <c r="L34" s="36">
        <f t="shared" si="0"/>
        <v>1000</v>
      </c>
    </row>
    <row r="35" spans="1:12" ht="19.5">
      <c r="A35" s="31">
        <f t="shared" si="5"/>
        <v>33</v>
      </c>
      <c r="B35" s="32" t="s">
        <v>104</v>
      </c>
      <c r="C35" s="6">
        <v>198</v>
      </c>
      <c r="D35" s="33">
        <f t="shared" si="1"/>
        <v>4.6092067741372285</v>
      </c>
      <c r="E35" s="34">
        <v>5</v>
      </c>
      <c r="F35" s="7">
        <f t="shared" si="2"/>
        <v>5000</v>
      </c>
      <c r="G35" s="35">
        <f t="shared" si="3"/>
        <v>85</v>
      </c>
      <c r="H35" s="32" t="s">
        <v>107</v>
      </c>
      <c r="I35" s="6">
        <v>52</v>
      </c>
      <c r="J35" s="43">
        <f t="shared" si="4"/>
        <v>1.2104987487633125</v>
      </c>
      <c r="K35" s="34">
        <v>1</v>
      </c>
      <c r="L35" s="36">
        <f aca="true" t="shared" si="6" ref="L35:L54">K35*1000</f>
        <v>1000</v>
      </c>
    </row>
    <row r="36" spans="1:12" ht="19.5">
      <c r="A36" s="31">
        <f t="shared" si="5"/>
        <v>34</v>
      </c>
      <c r="B36" s="44" t="s">
        <v>106</v>
      </c>
      <c r="C36" s="45">
        <v>59</v>
      </c>
      <c r="D36" s="33">
        <f t="shared" si="1"/>
        <v>1.373450503404528</v>
      </c>
      <c r="E36" s="34">
        <v>1</v>
      </c>
      <c r="F36" s="7">
        <f t="shared" si="2"/>
        <v>1000</v>
      </c>
      <c r="G36" s="35">
        <f t="shared" si="3"/>
        <v>86</v>
      </c>
      <c r="H36" s="32" t="s">
        <v>109</v>
      </c>
      <c r="I36" s="6">
        <v>41</v>
      </c>
      <c r="J36" s="43">
        <f t="shared" si="4"/>
        <v>0.9544317057556888</v>
      </c>
      <c r="K36" s="34">
        <v>1</v>
      </c>
      <c r="L36" s="36">
        <f t="shared" si="6"/>
        <v>1000</v>
      </c>
    </row>
    <row r="37" spans="1:12" ht="19.5">
      <c r="A37" s="31">
        <f t="shared" si="5"/>
        <v>35</v>
      </c>
      <c r="B37" s="32" t="s">
        <v>108</v>
      </c>
      <c r="C37" s="6">
        <v>31</v>
      </c>
      <c r="D37" s="33">
        <f t="shared" si="1"/>
        <v>0.7216434848396671</v>
      </c>
      <c r="E37" s="34">
        <v>1</v>
      </c>
      <c r="F37" s="7">
        <f t="shared" si="2"/>
        <v>1000</v>
      </c>
      <c r="G37" s="35">
        <f t="shared" si="3"/>
        <v>87</v>
      </c>
      <c r="H37" s="32" t="s">
        <v>111</v>
      </c>
      <c r="I37" s="6">
        <v>26</v>
      </c>
      <c r="J37" s="43">
        <f t="shared" si="4"/>
        <v>0.6052493743816563</v>
      </c>
      <c r="K37" s="34">
        <v>1</v>
      </c>
      <c r="L37" s="36">
        <f t="shared" si="6"/>
        <v>1000</v>
      </c>
    </row>
    <row r="38" spans="1:12" ht="19.5">
      <c r="A38" s="31">
        <f t="shared" si="5"/>
        <v>36</v>
      </c>
      <c r="B38" s="32" t="s">
        <v>110</v>
      </c>
      <c r="C38" s="6">
        <v>50</v>
      </c>
      <c r="D38" s="33">
        <f t="shared" si="1"/>
        <v>1.1639411045801082</v>
      </c>
      <c r="E38" s="34">
        <v>1</v>
      </c>
      <c r="F38" s="7">
        <f t="shared" si="2"/>
        <v>1000</v>
      </c>
      <c r="G38" s="35">
        <f t="shared" si="3"/>
        <v>88</v>
      </c>
      <c r="H38" s="32" t="s">
        <v>113</v>
      </c>
      <c r="I38" s="6">
        <v>87</v>
      </c>
      <c r="J38" s="43">
        <f t="shared" si="4"/>
        <v>2.0252575219693885</v>
      </c>
      <c r="K38" s="34">
        <v>2</v>
      </c>
      <c r="L38" s="36">
        <f t="shared" si="6"/>
        <v>2000</v>
      </c>
    </row>
    <row r="39" spans="1:12" ht="19.5">
      <c r="A39" s="31">
        <f t="shared" si="5"/>
        <v>37</v>
      </c>
      <c r="B39" s="32" t="s">
        <v>112</v>
      </c>
      <c r="C39" s="6">
        <v>32</v>
      </c>
      <c r="D39" s="33">
        <f t="shared" si="1"/>
        <v>0.7449223069312693</v>
      </c>
      <c r="E39" s="34">
        <v>1</v>
      </c>
      <c r="F39" s="7">
        <f t="shared" si="2"/>
        <v>1000</v>
      </c>
      <c r="G39" s="35">
        <f t="shared" si="3"/>
        <v>89</v>
      </c>
      <c r="H39" s="32" t="s">
        <v>115</v>
      </c>
      <c r="I39" s="6">
        <v>60</v>
      </c>
      <c r="J39" s="43">
        <f t="shared" si="4"/>
        <v>1.39672932549613</v>
      </c>
      <c r="K39" s="34">
        <v>1</v>
      </c>
      <c r="L39" s="36">
        <f t="shared" si="6"/>
        <v>1000</v>
      </c>
    </row>
    <row r="40" spans="1:12" ht="19.5">
      <c r="A40" s="31">
        <f t="shared" si="5"/>
        <v>38</v>
      </c>
      <c r="B40" s="32" t="s">
        <v>114</v>
      </c>
      <c r="C40" s="6">
        <v>87</v>
      </c>
      <c r="D40" s="33">
        <f t="shared" si="1"/>
        <v>2.0252575219693885</v>
      </c>
      <c r="E40" s="34">
        <v>2</v>
      </c>
      <c r="F40" s="7">
        <f t="shared" si="2"/>
        <v>2000</v>
      </c>
      <c r="G40" s="35">
        <f t="shared" si="3"/>
        <v>90</v>
      </c>
      <c r="H40" s="32" t="s">
        <v>117</v>
      </c>
      <c r="I40" s="6">
        <v>50</v>
      </c>
      <c r="J40" s="43">
        <f t="shared" si="4"/>
        <v>1.1639411045801082</v>
      </c>
      <c r="K40" s="34">
        <v>1</v>
      </c>
      <c r="L40" s="36">
        <f t="shared" si="6"/>
        <v>1000</v>
      </c>
    </row>
    <row r="41" spans="1:12" ht="19.5">
      <c r="A41" s="31">
        <v>39</v>
      </c>
      <c r="B41" s="32" t="s">
        <v>116</v>
      </c>
      <c r="C41" s="6">
        <v>178</v>
      </c>
      <c r="D41" s="33">
        <f t="shared" si="1"/>
        <v>4.143630332305186</v>
      </c>
      <c r="E41" s="34">
        <v>4</v>
      </c>
      <c r="F41" s="7">
        <f t="shared" si="2"/>
        <v>4000</v>
      </c>
      <c r="G41" s="35">
        <f t="shared" si="3"/>
        <v>91</v>
      </c>
      <c r="H41" s="32" t="s">
        <v>119</v>
      </c>
      <c r="I41" s="6">
        <v>35</v>
      </c>
      <c r="J41" s="43">
        <f t="shared" si="4"/>
        <v>0.8147587732060757</v>
      </c>
      <c r="K41" s="34">
        <v>1</v>
      </c>
      <c r="L41" s="36">
        <f t="shared" si="6"/>
        <v>1000</v>
      </c>
    </row>
    <row r="42" spans="1:12" ht="21.75" customHeight="1">
      <c r="A42" s="31">
        <f t="shared" si="5"/>
        <v>40</v>
      </c>
      <c r="B42" s="32" t="s">
        <v>118</v>
      </c>
      <c r="C42" s="6">
        <v>96</v>
      </c>
      <c r="D42" s="33">
        <f t="shared" si="1"/>
        <v>2.234766920793808</v>
      </c>
      <c r="E42" s="34">
        <v>2</v>
      </c>
      <c r="F42" s="7">
        <f t="shared" si="2"/>
        <v>2000</v>
      </c>
      <c r="G42" s="35">
        <f t="shared" si="3"/>
        <v>92</v>
      </c>
      <c r="H42" s="32" t="s">
        <v>120</v>
      </c>
      <c r="I42" s="6">
        <v>53</v>
      </c>
      <c r="J42" s="43">
        <f t="shared" si="4"/>
        <v>1.2337775708549148</v>
      </c>
      <c r="K42" s="34">
        <v>1</v>
      </c>
      <c r="L42" s="36">
        <f t="shared" si="6"/>
        <v>1000</v>
      </c>
    </row>
    <row r="43" spans="1:12" ht="19.5">
      <c r="A43" s="31">
        <f t="shared" si="5"/>
        <v>41</v>
      </c>
      <c r="B43" s="32" t="s">
        <v>121</v>
      </c>
      <c r="C43" s="6">
        <v>178</v>
      </c>
      <c r="D43" s="33">
        <f t="shared" si="1"/>
        <v>4.143630332305186</v>
      </c>
      <c r="E43" s="34">
        <v>4</v>
      </c>
      <c r="F43" s="7">
        <f aca="true" t="shared" si="7" ref="F43:F54">E43*1000</f>
        <v>4000</v>
      </c>
      <c r="G43" s="35">
        <f t="shared" si="3"/>
        <v>93</v>
      </c>
      <c r="H43" s="32" t="s">
        <v>122</v>
      </c>
      <c r="I43" s="6">
        <v>54</v>
      </c>
      <c r="J43" s="43">
        <f t="shared" si="4"/>
        <v>1.257056392946517</v>
      </c>
      <c r="K43" s="34">
        <v>1</v>
      </c>
      <c r="L43" s="36">
        <f t="shared" si="6"/>
        <v>1000</v>
      </c>
    </row>
    <row r="44" spans="1:12" ht="19.5">
      <c r="A44" s="31">
        <f t="shared" si="5"/>
        <v>42</v>
      </c>
      <c r="B44" s="32" t="s">
        <v>123</v>
      </c>
      <c r="C44" s="6">
        <v>250</v>
      </c>
      <c r="D44" s="33">
        <f t="shared" si="1"/>
        <v>5.8197055229005406</v>
      </c>
      <c r="E44" s="34">
        <v>6</v>
      </c>
      <c r="F44" s="7">
        <f t="shared" si="7"/>
        <v>6000</v>
      </c>
      <c r="G44" s="35">
        <f t="shared" si="3"/>
        <v>94</v>
      </c>
      <c r="H44" s="32" t="s">
        <v>124</v>
      </c>
      <c r="I44" s="6">
        <v>19</v>
      </c>
      <c r="J44" s="43">
        <f t="shared" si="4"/>
        <v>0.4422976197404412</v>
      </c>
      <c r="K44" s="34">
        <v>1</v>
      </c>
      <c r="L44" s="36">
        <f t="shared" si="6"/>
        <v>1000</v>
      </c>
    </row>
    <row r="45" spans="1:12" ht="19.5">
      <c r="A45" s="31">
        <f t="shared" si="5"/>
        <v>43</v>
      </c>
      <c r="B45" s="32" t="s">
        <v>125</v>
      </c>
      <c r="C45" s="6">
        <v>89</v>
      </c>
      <c r="D45" s="33">
        <f t="shared" si="1"/>
        <v>2.071815166152593</v>
      </c>
      <c r="E45" s="34">
        <v>2</v>
      </c>
      <c r="F45" s="7">
        <f t="shared" si="7"/>
        <v>2000</v>
      </c>
      <c r="G45" s="35">
        <f t="shared" si="3"/>
        <v>95</v>
      </c>
      <c r="H45" s="32" t="s">
        <v>126</v>
      </c>
      <c r="I45" s="6">
        <v>52</v>
      </c>
      <c r="J45" s="43">
        <f t="shared" si="4"/>
        <v>1.2104987487633125</v>
      </c>
      <c r="K45" s="34">
        <v>1</v>
      </c>
      <c r="L45" s="36">
        <f t="shared" si="6"/>
        <v>1000</v>
      </c>
    </row>
    <row r="46" spans="1:12" ht="19.5">
      <c r="A46" s="31">
        <f t="shared" si="5"/>
        <v>44</v>
      </c>
      <c r="B46" s="32" t="s">
        <v>127</v>
      </c>
      <c r="C46" s="6">
        <v>71</v>
      </c>
      <c r="D46" s="33">
        <f t="shared" si="1"/>
        <v>1.6527963685037537</v>
      </c>
      <c r="E46" s="34">
        <v>2</v>
      </c>
      <c r="F46" s="7">
        <f t="shared" si="7"/>
        <v>2000</v>
      </c>
      <c r="G46" s="35">
        <f t="shared" si="3"/>
        <v>96</v>
      </c>
      <c r="H46" s="32" t="s">
        <v>128</v>
      </c>
      <c r="I46" s="6">
        <v>39</v>
      </c>
      <c r="J46" s="43">
        <f t="shared" si="4"/>
        <v>0.9078740615724844</v>
      </c>
      <c r="K46" s="34">
        <v>1</v>
      </c>
      <c r="L46" s="36">
        <f t="shared" si="6"/>
        <v>1000</v>
      </c>
    </row>
    <row r="47" spans="1:12" ht="19.5">
      <c r="A47" s="31">
        <f t="shared" si="5"/>
        <v>45</v>
      </c>
      <c r="B47" s="32" t="s">
        <v>129</v>
      </c>
      <c r="C47" s="6">
        <v>30</v>
      </c>
      <c r="D47" s="33">
        <f t="shared" si="1"/>
        <v>0.698364662748065</v>
      </c>
      <c r="E47" s="34">
        <v>1</v>
      </c>
      <c r="F47" s="7">
        <f t="shared" si="7"/>
        <v>1000</v>
      </c>
      <c r="G47" s="35">
        <f t="shared" si="3"/>
        <v>97</v>
      </c>
      <c r="H47" s="32" t="s">
        <v>130</v>
      </c>
      <c r="I47" s="6">
        <v>22</v>
      </c>
      <c r="J47" s="43">
        <f t="shared" si="4"/>
        <v>0.5121340860152477</v>
      </c>
      <c r="K47" s="34">
        <v>1</v>
      </c>
      <c r="L47" s="36">
        <f t="shared" si="6"/>
        <v>1000</v>
      </c>
    </row>
    <row r="48" spans="1:12" ht="19.5">
      <c r="A48" s="31">
        <f t="shared" si="5"/>
        <v>46</v>
      </c>
      <c r="B48" s="32" t="s">
        <v>131</v>
      </c>
      <c r="C48" s="6">
        <v>29</v>
      </c>
      <c r="D48" s="33">
        <f t="shared" si="1"/>
        <v>0.6750858406564628</v>
      </c>
      <c r="E48" s="34">
        <v>1</v>
      </c>
      <c r="F48" s="7">
        <f t="shared" si="7"/>
        <v>1000</v>
      </c>
      <c r="G48" s="35">
        <f t="shared" si="3"/>
        <v>98</v>
      </c>
      <c r="H48" s="32" t="s">
        <v>132</v>
      </c>
      <c r="I48" s="6">
        <v>32</v>
      </c>
      <c r="J48" s="43">
        <f t="shared" si="4"/>
        <v>0.7449223069312693</v>
      </c>
      <c r="K48" s="34">
        <v>1</v>
      </c>
      <c r="L48" s="36">
        <f t="shared" si="6"/>
        <v>1000</v>
      </c>
    </row>
    <row r="49" spans="1:12" ht="19.5">
      <c r="A49" s="31">
        <f t="shared" si="5"/>
        <v>47</v>
      </c>
      <c r="B49" s="32" t="s">
        <v>133</v>
      </c>
      <c r="C49" s="6">
        <v>21</v>
      </c>
      <c r="D49" s="33">
        <f t="shared" si="1"/>
        <v>0.4888552639236455</v>
      </c>
      <c r="E49" s="34">
        <v>1</v>
      </c>
      <c r="F49" s="7">
        <f t="shared" si="7"/>
        <v>1000</v>
      </c>
      <c r="G49" s="35">
        <f t="shared" si="3"/>
        <v>99</v>
      </c>
      <c r="H49" s="32" t="s">
        <v>134</v>
      </c>
      <c r="I49" s="6">
        <v>29</v>
      </c>
      <c r="J49" s="43">
        <f t="shared" si="4"/>
        <v>0.6750858406564628</v>
      </c>
      <c r="K49" s="34">
        <v>1</v>
      </c>
      <c r="L49" s="36">
        <f t="shared" si="6"/>
        <v>1000</v>
      </c>
    </row>
    <row r="50" spans="1:12" ht="19.5">
      <c r="A50" s="31">
        <f t="shared" si="5"/>
        <v>48</v>
      </c>
      <c r="B50" s="32" t="s">
        <v>135</v>
      </c>
      <c r="C50" s="6">
        <v>104</v>
      </c>
      <c r="D50" s="33">
        <f t="shared" si="1"/>
        <v>2.420997497526625</v>
      </c>
      <c r="E50" s="34">
        <v>2</v>
      </c>
      <c r="F50" s="7">
        <f t="shared" si="7"/>
        <v>2000</v>
      </c>
      <c r="G50" s="35">
        <f t="shared" si="3"/>
        <v>100</v>
      </c>
      <c r="H50" s="32" t="s">
        <v>136</v>
      </c>
      <c r="I50" s="6">
        <v>39</v>
      </c>
      <c r="J50" s="43">
        <f t="shared" si="4"/>
        <v>0.9078740615724844</v>
      </c>
      <c r="K50" s="34">
        <v>1</v>
      </c>
      <c r="L50" s="36">
        <f t="shared" si="6"/>
        <v>1000</v>
      </c>
    </row>
    <row r="51" spans="1:12" ht="19.5">
      <c r="A51" s="31">
        <f t="shared" si="5"/>
        <v>49</v>
      </c>
      <c r="B51" s="32" t="s">
        <v>137</v>
      </c>
      <c r="C51" s="6">
        <v>76</v>
      </c>
      <c r="D51" s="33">
        <f t="shared" si="1"/>
        <v>1.7691904789617647</v>
      </c>
      <c r="E51" s="34">
        <v>2</v>
      </c>
      <c r="F51" s="7">
        <f t="shared" si="7"/>
        <v>2000</v>
      </c>
      <c r="G51" s="35">
        <f t="shared" si="3"/>
        <v>101</v>
      </c>
      <c r="H51" s="32" t="s">
        <v>138</v>
      </c>
      <c r="I51" s="6">
        <v>402</v>
      </c>
      <c r="J51" s="43">
        <f t="shared" si="4"/>
        <v>9.35808648082407</v>
      </c>
      <c r="K51" s="34">
        <v>9</v>
      </c>
      <c r="L51" s="36">
        <f t="shared" si="6"/>
        <v>9000</v>
      </c>
    </row>
    <row r="52" spans="1:12" ht="19.5">
      <c r="A52" s="31">
        <f t="shared" si="5"/>
        <v>50</v>
      </c>
      <c r="B52" s="32" t="s">
        <v>139</v>
      </c>
      <c r="C52" s="6">
        <v>22</v>
      </c>
      <c r="D52" s="33">
        <f t="shared" si="1"/>
        <v>0.5121340860152477</v>
      </c>
      <c r="E52" s="34">
        <v>1</v>
      </c>
      <c r="F52" s="7">
        <f t="shared" si="7"/>
        <v>1000</v>
      </c>
      <c r="G52" s="35">
        <f t="shared" si="3"/>
        <v>102</v>
      </c>
      <c r="H52" s="32" t="s">
        <v>140</v>
      </c>
      <c r="I52" s="6">
        <v>841</v>
      </c>
      <c r="J52" s="43">
        <f t="shared" si="4"/>
        <v>19.57748937903742</v>
      </c>
      <c r="K52" s="34">
        <v>18</v>
      </c>
      <c r="L52" s="36">
        <f t="shared" si="6"/>
        <v>18000</v>
      </c>
    </row>
    <row r="53" spans="1:12" ht="19.5">
      <c r="A53" s="31">
        <f t="shared" si="5"/>
        <v>51</v>
      </c>
      <c r="B53" s="32" t="s">
        <v>141</v>
      </c>
      <c r="C53" s="6">
        <v>28</v>
      </c>
      <c r="D53" s="33">
        <f t="shared" si="1"/>
        <v>0.6518070185648606</v>
      </c>
      <c r="E53" s="34">
        <v>1</v>
      </c>
      <c r="F53" s="7">
        <f t="shared" si="7"/>
        <v>1000</v>
      </c>
      <c r="G53" s="35">
        <f t="shared" si="3"/>
        <v>103</v>
      </c>
      <c r="H53" s="32" t="s">
        <v>142</v>
      </c>
      <c r="I53" s="6">
        <v>554</v>
      </c>
      <c r="J53" s="43">
        <f t="shared" si="4"/>
        <v>12.8964674387476</v>
      </c>
      <c r="K53" s="34">
        <v>11</v>
      </c>
      <c r="L53" s="36">
        <f t="shared" si="6"/>
        <v>11000</v>
      </c>
    </row>
    <row r="54" spans="1:12" ht="19.5">
      <c r="A54" s="31">
        <v>52</v>
      </c>
      <c r="B54" s="32" t="s">
        <v>41</v>
      </c>
      <c r="C54" s="6">
        <v>20</v>
      </c>
      <c r="D54" s="33">
        <f t="shared" si="1"/>
        <v>0.4655764418320433</v>
      </c>
      <c r="E54" s="34">
        <v>1</v>
      </c>
      <c r="F54" s="36">
        <f t="shared" si="7"/>
        <v>1000</v>
      </c>
      <c r="G54" s="35">
        <f t="shared" si="3"/>
        <v>104</v>
      </c>
      <c r="H54" s="32" t="s">
        <v>143</v>
      </c>
      <c r="I54" s="6">
        <v>445</v>
      </c>
      <c r="J54" s="43">
        <f t="shared" si="4"/>
        <v>10.359075830762963</v>
      </c>
      <c r="K54" s="34">
        <v>9</v>
      </c>
      <c r="L54" s="36">
        <f t="shared" si="6"/>
        <v>9000</v>
      </c>
    </row>
    <row r="55" spans="1:12" ht="19.5">
      <c r="A55" s="35"/>
      <c r="B55" s="32" t="s">
        <v>149</v>
      </c>
      <c r="C55" s="6">
        <f>SUM(C3:C54)</f>
        <v>11715</v>
      </c>
      <c r="D55" s="33"/>
      <c r="E55" s="34">
        <f>SUM(E3:E54)</f>
        <v>276</v>
      </c>
      <c r="F55" s="7"/>
      <c r="G55" s="32"/>
      <c r="H55" s="32" t="s">
        <v>149</v>
      </c>
      <c r="I55" s="6">
        <f>SUM(I3:I54)</f>
        <v>5468</v>
      </c>
      <c r="J55" s="43"/>
      <c r="K55" s="34">
        <f>SUM(K3:K54)</f>
        <v>124</v>
      </c>
      <c r="L55" s="36"/>
    </row>
    <row r="56" spans="1:12" ht="19.5">
      <c r="A56" s="37" t="s">
        <v>144</v>
      </c>
      <c r="B56" s="32"/>
      <c r="C56" s="6"/>
      <c r="D56" s="33"/>
      <c r="E56" s="34"/>
      <c r="F56" s="7"/>
      <c r="G56" s="32"/>
      <c r="H56" s="32" t="s">
        <v>152</v>
      </c>
      <c r="I56" s="6">
        <f>SUM(C3:C54)+SUM(I3:I54)</f>
        <v>17183</v>
      </c>
      <c r="J56" s="43"/>
      <c r="K56" s="34">
        <f>SUM(K3:K54)+SUM(E3:E54)</f>
        <v>400</v>
      </c>
      <c r="L56" s="36">
        <f>SUM(F3:F54)+SUM(L3:L54)</f>
        <v>400000</v>
      </c>
    </row>
    <row r="57" spans="1:12" ht="19.5">
      <c r="A57" s="56" t="s">
        <v>145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8"/>
    </row>
    <row r="58" spans="1:14" ht="19.5">
      <c r="A58" s="38" t="s">
        <v>146</v>
      </c>
      <c r="B58" s="39"/>
      <c r="C58" s="40"/>
      <c r="D58" s="41"/>
      <c r="E58" s="40"/>
      <c r="F58" s="40"/>
      <c r="G58" s="40"/>
      <c r="H58" s="40"/>
      <c r="I58" s="40"/>
      <c r="J58" s="41"/>
      <c r="K58" s="40"/>
      <c r="L58" s="42"/>
      <c r="N58">
        <f>C56+I55</f>
        <v>5468</v>
      </c>
    </row>
    <row r="60" ht="19.5">
      <c r="J60" s="46"/>
    </row>
  </sheetData>
  <sheetProtection/>
  <mergeCells count="2">
    <mergeCell ref="A1:L1"/>
    <mergeCell ref="A57:L57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0">
      <selection activeCell="D17" sqref="D17"/>
    </sheetView>
  </sheetViews>
  <sheetFormatPr defaultColWidth="9.00390625" defaultRowHeight="16.5"/>
  <cols>
    <col min="1" max="1" width="6.75390625" style="8" bestFit="1" customWidth="1"/>
    <col min="2" max="2" width="11.875" style="8" bestFit="1" customWidth="1"/>
    <col min="3" max="3" width="11.50390625" style="9" bestFit="1" customWidth="1"/>
    <col min="4" max="4" width="13.25390625" style="16" customWidth="1"/>
    <col min="5" max="5" width="11.875" style="19" bestFit="1" customWidth="1"/>
    <col min="6" max="6" width="13.00390625" style="10" bestFit="1" customWidth="1"/>
  </cols>
  <sheetData>
    <row r="1" spans="1:6" ht="21">
      <c r="A1" s="47" t="s">
        <v>30</v>
      </c>
      <c r="B1" s="48"/>
      <c r="C1" s="48"/>
      <c r="D1" s="48"/>
      <c r="E1" s="48"/>
      <c r="F1" s="48"/>
    </row>
    <row r="2" spans="1:6" ht="39">
      <c r="A2" s="1" t="s">
        <v>0</v>
      </c>
      <c r="B2" s="2" t="s">
        <v>1</v>
      </c>
      <c r="C2" s="3" t="s">
        <v>2</v>
      </c>
      <c r="D2" s="14" t="s">
        <v>32</v>
      </c>
      <c r="E2" s="17" t="s">
        <v>31</v>
      </c>
      <c r="F2" s="4" t="s">
        <v>3</v>
      </c>
    </row>
    <row r="3" spans="1:6" ht="19.5">
      <c r="A3" s="1">
        <v>1</v>
      </c>
      <c r="B3" s="5" t="s">
        <v>4</v>
      </c>
      <c r="C3" s="6">
        <v>692</v>
      </c>
      <c r="D3" s="15">
        <f>C3/10234</f>
        <v>0.06761774477232753</v>
      </c>
      <c r="E3" s="18">
        <v>7</v>
      </c>
      <c r="F3" s="7">
        <f>E3*2000</f>
        <v>14000</v>
      </c>
    </row>
    <row r="4" spans="1:6" ht="19.5">
      <c r="A4" s="1">
        <f>A3+1</f>
        <v>2</v>
      </c>
      <c r="B4" s="5" t="s">
        <v>5</v>
      </c>
      <c r="C4" s="6">
        <v>1430</v>
      </c>
      <c r="D4" s="15">
        <f aca="true" t="shared" si="0" ref="D4:D27">C4/10234</f>
        <v>0.13973031072894274</v>
      </c>
      <c r="E4" s="18">
        <v>14</v>
      </c>
      <c r="F4" s="7">
        <f aca="true" t="shared" si="1" ref="F4:F25">E4*2000</f>
        <v>28000</v>
      </c>
    </row>
    <row r="5" spans="1:6" ht="19.5">
      <c r="A5" s="1">
        <f aca="true" t="shared" si="2" ref="A5:A27">A4+1</f>
        <v>3</v>
      </c>
      <c r="B5" s="5" t="s">
        <v>6</v>
      </c>
      <c r="C5" s="6">
        <v>1639</v>
      </c>
      <c r="D5" s="15">
        <f t="shared" si="0"/>
        <v>0.16015243306624977</v>
      </c>
      <c r="E5" s="18">
        <v>16</v>
      </c>
      <c r="F5" s="7">
        <f t="shared" si="1"/>
        <v>32000</v>
      </c>
    </row>
    <row r="6" spans="1:6" ht="19.5">
      <c r="A6" s="1">
        <f t="shared" si="2"/>
        <v>4</v>
      </c>
      <c r="B6" s="5" t="s">
        <v>7</v>
      </c>
      <c r="C6" s="6">
        <v>926</v>
      </c>
      <c r="D6" s="15">
        <f t="shared" si="0"/>
        <v>0.09048270470979089</v>
      </c>
      <c r="E6" s="18">
        <v>9</v>
      </c>
      <c r="F6" s="7">
        <f t="shared" si="1"/>
        <v>18000</v>
      </c>
    </row>
    <row r="7" spans="1:6" ht="19.5">
      <c r="A7" s="1">
        <f t="shared" si="2"/>
        <v>5</v>
      </c>
      <c r="B7" s="5" t="s">
        <v>8</v>
      </c>
      <c r="C7" s="6">
        <v>311</v>
      </c>
      <c r="D7" s="15">
        <f t="shared" si="0"/>
        <v>0.03038889974594489</v>
      </c>
      <c r="E7" s="18">
        <v>3</v>
      </c>
      <c r="F7" s="7">
        <f t="shared" si="1"/>
        <v>6000</v>
      </c>
    </row>
    <row r="8" spans="1:6" ht="19.5">
      <c r="A8" s="1">
        <f t="shared" si="2"/>
        <v>6</v>
      </c>
      <c r="B8" s="5" t="s">
        <v>9</v>
      </c>
      <c r="C8" s="6">
        <v>495</v>
      </c>
      <c r="D8" s="15">
        <f t="shared" si="0"/>
        <v>0.048368184483095565</v>
      </c>
      <c r="E8" s="18">
        <v>5</v>
      </c>
      <c r="F8" s="7">
        <f t="shared" si="1"/>
        <v>10000</v>
      </c>
    </row>
    <row r="9" spans="1:6" ht="19.5">
      <c r="A9" s="1">
        <f t="shared" si="2"/>
        <v>7</v>
      </c>
      <c r="B9" s="5" t="s">
        <v>10</v>
      </c>
      <c r="C9" s="6">
        <v>978</v>
      </c>
      <c r="D9" s="15">
        <f t="shared" si="0"/>
        <v>0.09556380691811608</v>
      </c>
      <c r="E9" s="18">
        <v>10</v>
      </c>
      <c r="F9" s="7">
        <f t="shared" si="1"/>
        <v>20000</v>
      </c>
    </row>
    <row r="10" spans="1:6" ht="19.5">
      <c r="A10" s="1">
        <f t="shared" si="2"/>
        <v>8</v>
      </c>
      <c r="B10" s="5" t="s">
        <v>11</v>
      </c>
      <c r="C10" s="6">
        <v>339</v>
      </c>
      <c r="D10" s="15">
        <f t="shared" si="0"/>
        <v>0.03312487785811999</v>
      </c>
      <c r="E10" s="18">
        <v>3</v>
      </c>
      <c r="F10" s="7">
        <f t="shared" si="1"/>
        <v>6000</v>
      </c>
    </row>
    <row r="11" spans="1:6" ht="19.5">
      <c r="A11" s="1">
        <f t="shared" si="2"/>
        <v>9</v>
      </c>
      <c r="B11" s="5" t="s">
        <v>12</v>
      </c>
      <c r="C11" s="6">
        <v>379</v>
      </c>
      <c r="D11" s="15">
        <f t="shared" si="0"/>
        <v>0.03703341801837014</v>
      </c>
      <c r="E11" s="18">
        <v>4</v>
      </c>
      <c r="F11" s="7">
        <f t="shared" si="1"/>
        <v>8000</v>
      </c>
    </row>
    <row r="12" spans="1:6" ht="19.5">
      <c r="A12" s="1">
        <f t="shared" si="2"/>
        <v>10</v>
      </c>
      <c r="B12" s="5" t="s">
        <v>13</v>
      </c>
      <c r="C12" s="6">
        <v>66</v>
      </c>
      <c r="D12" s="15">
        <f t="shared" si="0"/>
        <v>0.006449091264412742</v>
      </c>
      <c r="E12" s="18">
        <v>1</v>
      </c>
      <c r="F12" s="7">
        <f t="shared" si="1"/>
        <v>2000</v>
      </c>
    </row>
    <row r="13" spans="1:6" ht="19.5">
      <c r="A13" s="1">
        <f t="shared" si="2"/>
        <v>11</v>
      </c>
      <c r="B13" s="5" t="s">
        <v>14</v>
      </c>
      <c r="C13" s="6">
        <v>99</v>
      </c>
      <c r="D13" s="15">
        <f t="shared" si="0"/>
        <v>0.009673636896619113</v>
      </c>
      <c r="E13" s="18">
        <v>1</v>
      </c>
      <c r="F13" s="7">
        <f t="shared" si="1"/>
        <v>2000</v>
      </c>
    </row>
    <row r="14" spans="1:6" ht="19.5">
      <c r="A14" s="1">
        <f t="shared" si="2"/>
        <v>12</v>
      </c>
      <c r="B14" s="5" t="s">
        <v>15</v>
      </c>
      <c r="C14" s="6">
        <v>145</v>
      </c>
      <c r="D14" s="15">
        <f t="shared" si="0"/>
        <v>0.014168458080906781</v>
      </c>
      <c r="E14" s="18">
        <v>2</v>
      </c>
      <c r="F14" s="7">
        <f t="shared" si="1"/>
        <v>4000</v>
      </c>
    </row>
    <row r="15" spans="1:6" ht="19.5">
      <c r="A15" s="1">
        <f t="shared" si="2"/>
        <v>13</v>
      </c>
      <c r="B15" s="5" t="s">
        <v>16</v>
      </c>
      <c r="C15" s="6">
        <v>73</v>
      </c>
      <c r="D15" s="15">
        <f t="shared" si="0"/>
        <v>0.007133085792456518</v>
      </c>
      <c r="E15" s="18">
        <v>1</v>
      </c>
      <c r="F15" s="7">
        <f t="shared" si="1"/>
        <v>2000</v>
      </c>
    </row>
    <row r="16" spans="1:6" ht="19.5">
      <c r="A16" s="1">
        <f t="shared" si="2"/>
        <v>14</v>
      </c>
      <c r="B16" s="5" t="s">
        <v>17</v>
      </c>
      <c r="C16" s="6">
        <v>295</v>
      </c>
      <c r="D16" s="15">
        <f t="shared" si="0"/>
        <v>0.02882548368184483</v>
      </c>
      <c r="E16" s="18">
        <v>3</v>
      </c>
      <c r="F16" s="7">
        <f t="shared" si="1"/>
        <v>6000</v>
      </c>
    </row>
    <row r="17" spans="1:6" ht="19.5">
      <c r="A17" s="1">
        <f t="shared" si="2"/>
        <v>15</v>
      </c>
      <c r="B17" s="5" t="s">
        <v>18</v>
      </c>
      <c r="C17" s="6">
        <v>98</v>
      </c>
      <c r="D17" s="15">
        <f t="shared" si="0"/>
        <v>0.009575923392612859</v>
      </c>
      <c r="E17" s="18">
        <v>1</v>
      </c>
      <c r="F17" s="7">
        <f t="shared" si="1"/>
        <v>2000</v>
      </c>
    </row>
    <row r="18" spans="1:6" ht="19.5">
      <c r="A18" s="1">
        <f t="shared" si="2"/>
        <v>16</v>
      </c>
      <c r="B18" s="5" t="s">
        <v>19</v>
      </c>
      <c r="C18" s="6">
        <v>336</v>
      </c>
      <c r="D18" s="15">
        <f t="shared" si="0"/>
        <v>0.03283173734610123</v>
      </c>
      <c r="E18" s="18">
        <v>3</v>
      </c>
      <c r="F18" s="7">
        <f t="shared" si="1"/>
        <v>6000</v>
      </c>
    </row>
    <row r="19" spans="1:6" ht="19.5">
      <c r="A19" s="1">
        <f t="shared" si="2"/>
        <v>17</v>
      </c>
      <c r="B19" s="5" t="s">
        <v>20</v>
      </c>
      <c r="C19" s="6">
        <v>114</v>
      </c>
      <c r="D19" s="15">
        <f t="shared" si="0"/>
        <v>0.011139339456712917</v>
      </c>
      <c r="E19" s="18">
        <v>2</v>
      </c>
      <c r="F19" s="7">
        <f t="shared" si="1"/>
        <v>4000</v>
      </c>
    </row>
    <row r="20" spans="1:6" ht="19.5">
      <c r="A20" s="1">
        <f t="shared" si="2"/>
        <v>18</v>
      </c>
      <c r="B20" s="5" t="s">
        <v>21</v>
      </c>
      <c r="C20" s="6">
        <v>692</v>
      </c>
      <c r="D20" s="15">
        <f t="shared" si="0"/>
        <v>0.06761774477232753</v>
      </c>
      <c r="E20" s="18">
        <v>7</v>
      </c>
      <c r="F20" s="7">
        <f t="shared" si="1"/>
        <v>14000</v>
      </c>
    </row>
    <row r="21" spans="1:6" ht="19.5">
      <c r="A21" s="1">
        <f t="shared" si="2"/>
        <v>19</v>
      </c>
      <c r="B21" s="5" t="s">
        <v>22</v>
      </c>
      <c r="C21" s="6">
        <v>88</v>
      </c>
      <c r="D21" s="15">
        <f t="shared" si="0"/>
        <v>0.008598788352550322</v>
      </c>
      <c r="E21" s="18">
        <v>1</v>
      </c>
      <c r="F21" s="7">
        <f t="shared" si="1"/>
        <v>2000</v>
      </c>
    </row>
    <row r="22" spans="1:6" ht="19.5">
      <c r="A22" s="1">
        <f t="shared" si="2"/>
        <v>20</v>
      </c>
      <c r="B22" s="5" t="s">
        <v>23</v>
      </c>
      <c r="C22" s="6">
        <v>75</v>
      </c>
      <c r="D22" s="15">
        <f t="shared" si="0"/>
        <v>0.007328512800469025</v>
      </c>
      <c r="E22" s="18">
        <v>1</v>
      </c>
      <c r="F22" s="7">
        <f t="shared" si="1"/>
        <v>2000</v>
      </c>
    </row>
    <row r="23" spans="1:6" ht="19.5">
      <c r="A23" s="1">
        <f t="shared" si="2"/>
        <v>21</v>
      </c>
      <c r="B23" s="5" t="s">
        <v>24</v>
      </c>
      <c r="C23" s="6">
        <v>212</v>
      </c>
      <c r="D23" s="15">
        <f t="shared" si="0"/>
        <v>0.020715262849325778</v>
      </c>
      <c r="E23" s="18">
        <v>2</v>
      </c>
      <c r="F23" s="7">
        <f t="shared" si="1"/>
        <v>4000</v>
      </c>
    </row>
    <row r="24" spans="1:6" ht="19.5">
      <c r="A24" s="1">
        <f t="shared" si="2"/>
        <v>22</v>
      </c>
      <c r="B24" s="5" t="s">
        <v>25</v>
      </c>
      <c r="C24" s="6">
        <v>77</v>
      </c>
      <c r="D24" s="15">
        <f t="shared" si="0"/>
        <v>0.007523939808481532</v>
      </c>
      <c r="E24" s="18">
        <v>1</v>
      </c>
      <c r="F24" s="7">
        <f t="shared" si="1"/>
        <v>2000</v>
      </c>
    </row>
    <row r="25" spans="1:6" ht="19.5">
      <c r="A25" s="1">
        <f t="shared" si="2"/>
        <v>23</v>
      </c>
      <c r="B25" s="5" t="s">
        <v>26</v>
      </c>
      <c r="C25" s="6">
        <v>54</v>
      </c>
      <c r="D25" s="15">
        <f t="shared" si="0"/>
        <v>0.005276529216337698</v>
      </c>
      <c r="E25" s="18">
        <v>1</v>
      </c>
      <c r="F25" s="7">
        <f t="shared" si="1"/>
        <v>2000</v>
      </c>
    </row>
    <row r="26" spans="1:6" ht="19.5">
      <c r="A26" s="1">
        <f t="shared" si="2"/>
        <v>24</v>
      </c>
      <c r="B26" s="5" t="s">
        <v>27</v>
      </c>
      <c r="C26" s="6">
        <v>707</v>
      </c>
      <c r="D26" s="15">
        <f t="shared" si="0"/>
        <v>0.06908344733242135</v>
      </c>
      <c r="E26" s="18">
        <v>5</v>
      </c>
      <c r="F26" s="7">
        <v>10000</v>
      </c>
    </row>
    <row r="27" spans="1:6" ht="19.5">
      <c r="A27" s="1">
        <f t="shared" si="2"/>
        <v>25</v>
      </c>
      <c r="B27" s="5" t="s">
        <v>28</v>
      </c>
      <c r="C27" s="6">
        <v>576</v>
      </c>
      <c r="D27" s="15">
        <f t="shared" si="0"/>
        <v>0.05628297830760211</v>
      </c>
      <c r="E27" s="18">
        <v>4</v>
      </c>
      <c r="F27" s="7">
        <v>8000</v>
      </c>
    </row>
    <row r="28" spans="1:6" ht="19.5">
      <c r="A28" s="49" t="s">
        <v>29</v>
      </c>
      <c r="B28" s="50"/>
      <c r="C28" s="20">
        <f>SUM(C3:C27)</f>
        <v>10896</v>
      </c>
      <c r="D28" s="21">
        <f>SUM(D3:D27)</f>
        <v>1.0646863396521402</v>
      </c>
      <c r="E28" s="22">
        <f>SUM(E3:E27)</f>
        <v>107</v>
      </c>
      <c r="F28" s="7">
        <f>SUM(F3:F27)</f>
        <v>214000</v>
      </c>
    </row>
    <row r="29" spans="1:6" ht="21">
      <c r="A29" s="51" t="s">
        <v>33</v>
      </c>
      <c r="B29" s="51"/>
      <c r="C29" s="51"/>
      <c r="D29" s="51"/>
      <c r="E29" s="51"/>
      <c r="F29" s="51"/>
    </row>
    <row r="30" spans="1:6" ht="16.5">
      <c r="A30" s="52" t="s">
        <v>34</v>
      </c>
      <c r="B30" s="53"/>
      <c r="C30" s="53"/>
      <c r="D30" s="53"/>
      <c r="E30" s="53"/>
      <c r="F30" s="53"/>
    </row>
    <row r="31" spans="1:6" ht="16.5">
      <c r="A31" s="53"/>
      <c r="B31" s="53"/>
      <c r="C31" s="53"/>
      <c r="D31" s="53"/>
      <c r="E31" s="53"/>
      <c r="F31" s="53"/>
    </row>
    <row r="32" spans="1:6" ht="16.5">
      <c r="A32" s="53"/>
      <c r="B32" s="53"/>
      <c r="C32" s="53"/>
      <c r="D32" s="53"/>
      <c r="E32" s="53"/>
      <c r="F32" s="53"/>
    </row>
    <row r="139" spans="2:3" ht="16.5">
      <c r="B139" s="11"/>
      <c r="C139" s="12"/>
    </row>
    <row r="140" spans="2:3" ht="16.5">
      <c r="B140" s="11"/>
      <c r="C140" s="13"/>
    </row>
  </sheetData>
  <sheetProtection/>
  <mergeCells count="4">
    <mergeCell ref="A1:F1"/>
    <mergeCell ref="A28:B28"/>
    <mergeCell ref="A29:F29"/>
    <mergeCell ref="A30:F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2015-03-20T03:54:14Z</cp:lastPrinted>
  <dcterms:created xsi:type="dcterms:W3CDTF">2012-03-15T03:19:30Z</dcterms:created>
  <dcterms:modified xsi:type="dcterms:W3CDTF">2015-03-20T03:59:10Z</dcterms:modified>
  <cp:category/>
  <cp:version/>
  <cp:contentType/>
  <cp:contentStatus/>
</cp:coreProperties>
</file>