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0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0">'1'!$A$1:$I$28</definedName>
    <definedName name="_xlnm.Print_Area" localSheetId="9">'10'!$A$1:$I$28</definedName>
    <definedName name="_xlnm.Print_Area" localSheetId="10">'11'!$A$1:$I$28</definedName>
    <definedName name="_xlnm.Print_Area" localSheetId="11">'12'!$A$1:$I$28</definedName>
    <definedName name="_xlnm.Print_Area" localSheetId="1">'2'!$A$1:$I$28</definedName>
    <definedName name="_xlnm.Print_Area" localSheetId="2">'3'!$A$1:$I$28</definedName>
    <definedName name="_xlnm.Print_Area" localSheetId="3">'4'!$A$1:$I$28</definedName>
    <definedName name="_xlnm.Print_Area" localSheetId="4">'5'!$A$1:$I$28</definedName>
    <definedName name="_xlnm.Print_Area" localSheetId="5">'6'!$A$1:$I$28</definedName>
    <definedName name="_xlnm.Print_Area" localSheetId="6">'7'!$A$1:$I$28</definedName>
    <definedName name="_xlnm.Print_Area" localSheetId="7">'8'!$A$1:$I$28</definedName>
    <definedName name="_xlnm.Print_Area" localSheetId="8">'9'!$A$1:$I$28</definedName>
  </definedNames>
  <calcPr fullCalcOnLoad="1"/>
</workbook>
</file>

<file path=xl/sharedStrings.xml><?xml version="1.0" encoding="utf-8"?>
<sst xmlns="http://schemas.openxmlformats.org/spreadsheetml/2006/main" count="528" uniqueCount="126">
  <si>
    <t>分數組距</t>
  </si>
  <si>
    <t>90 ~ 99</t>
  </si>
  <si>
    <t>80 ~ 89</t>
  </si>
  <si>
    <t>60 ~ 69</t>
  </si>
  <si>
    <t>70 ~ 79</t>
  </si>
  <si>
    <t>50 ~ 59</t>
  </si>
  <si>
    <t>40 ~ 49</t>
  </si>
  <si>
    <t>30 ~ 39</t>
  </si>
  <si>
    <t>20 ~ 29</t>
  </si>
  <si>
    <t>10 ~ 19</t>
  </si>
  <si>
    <t>0 ~ 9</t>
  </si>
  <si>
    <t>合計</t>
  </si>
  <si>
    <t>總分</t>
  </si>
  <si>
    <t>總平均</t>
  </si>
  <si>
    <t>應</t>
  </si>
  <si>
    <t>試</t>
  </si>
  <si>
    <t>學</t>
  </si>
  <si>
    <t>生</t>
  </si>
  <si>
    <t>分</t>
  </si>
  <si>
    <t>數</t>
  </si>
  <si>
    <t>組</t>
  </si>
  <si>
    <t>距</t>
  </si>
  <si>
    <t>評</t>
  </si>
  <si>
    <t>量</t>
  </si>
  <si>
    <t>析</t>
  </si>
  <si>
    <t>座號</t>
  </si>
  <si>
    <t>成績</t>
  </si>
  <si>
    <t>人   數</t>
  </si>
  <si>
    <t>座號</t>
  </si>
  <si>
    <t>成績</t>
  </si>
  <si>
    <t>分數組距</t>
  </si>
  <si>
    <t>人   數</t>
  </si>
  <si>
    <t>90 ~ 99</t>
  </si>
  <si>
    <t>80 ~ 89</t>
  </si>
  <si>
    <t>應</t>
  </si>
  <si>
    <t>70 ~ 79</t>
  </si>
  <si>
    <t>試</t>
  </si>
  <si>
    <t>60 ~ 69</t>
  </si>
  <si>
    <t>學</t>
  </si>
  <si>
    <t>50 ~ 59</t>
  </si>
  <si>
    <t>生</t>
  </si>
  <si>
    <t>40 ~ 49</t>
  </si>
  <si>
    <t>分</t>
  </si>
  <si>
    <t>30 ~ 39</t>
  </si>
  <si>
    <t>數</t>
  </si>
  <si>
    <t>20 ~ 29</t>
  </si>
  <si>
    <t>組</t>
  </si>
  <si>
    <t>10 ~ 19</t>
  </si>
  <si>
    <t>距</t>
  </si>
  <si>
    <t>0 ~ 9</t>
  </si>
  <si>
    <t>合計</t>
  </si>
  <si>
    <t>總分</t>
  </si>
  <si>
    <t>總平均</t>
  </si>
  <si>
    <t>評</t>
  </si>
  <si>
    <t>量</t>
  </si>
  <si>
    <t>析</t>
  </si>
  <si>
    <t>座號</t>
  </si>
  <si>
    <t>成績</t>
  </si>
  <si>
    <t>分數組距</t>
  </si>
  <si>
    <t>人   數</t>
  </si>
  <si>
    <t>90 ~ 99</t>
  </si>
  <si>
    <t>80 ~ 89</t>
  </si>
  <si>
    <t>應</t>
  </si>
  <si>
    <t>70 ~ 79</t>
  </si>
  <si>
    <t>試</t>
  </si>
  <si>
    <t>60 ~ 69</t>
  </si>
  <si>
    <t>學</t>
  </si>
  <si>
    <t>50 ~ 59</t>
  </si>
  <si>
    <t>生</t>
  </si>
  <si>
    <t>40 ~ 49</t>
  </si>
  <si>
    <t>分</t>
  </si>
  <si>
    <t>30 ~ 39</t>
  </si>
  <si>
    <t>數</t>
  </si>
  <si>
    <t>20 ~ 29</t>
  </si>
  <si>
    <t>組</t>
  </si>
  <si>
    <t>10 ~ 19</t>
  </si>
  <si>
    <t>距</t>
  </si>
  <si>
    <t>0 ~ 9</t>
  </si>
  <si>
    <t>合計</t>
  </si>
  <si>
    <t>總分</t>
  </si>
  <si>
    <t>總平均</t>
  </si>
  <si>
    <t>評</t>
  </si>
  <si>
    <t>量</t>
  </si>
  <si>
    <t>析</t>
  </si>
  <si>
    <t>座號</t>
  </si>
  <si>
    <t>成績</t>
  </si>
  <si>
    <t>分數組距</t>
  </si>
  <si>
    <t>人   數</t>
  </si>
  <si>
    <t>90 ~ 99</t>
  </si>
  <si>
    <t>80 ~ 89</t>
  </si>
  <si>
    <t>應</t>
  </si>
  <si>
    <t>70 ~ 79</t>
  </si>
  <si>
    <t>試</t>
  </si>
  <si>
    <t>60 ~ 69</t>
  </si>
  <si>
    <t>學</t>
  </si>
  <si>
    <t>50 ~ 59</t>
  </si>
  <si>
    <t>生</t>
  </si>
  <si>
    <t>40 ~ 49</t>
  </si>
  <si>
    <t>分</t>
  </si>
  <si>
    <t>30 ~ 39</t>
  </si>
  <si>
    <t>數</t>
  </si>
  <si>
    <t>20 ~ 29</t>
  </si>
  <si>
    <t>組</t>
  </si>
  <si>
    <t>10 ~ 19</t>
  </si>
  <si>
    <t>距</t>
  </si>
  <si>
    <t>0 ~ 9</t>
  </si>
  <si>
    <t>合計</t>
  </si>
  <si>
    <t>總分</t>
  </si>
  <si>
    <t>總平均</t>
  </si>
  <si>
    <t>評</t>
  </si>
  <si>
    <t>量</t>
  </si>
  <si>
    <t>析</t>
  </si>
  <si>
    <t>應</t>
  </si>
  <si>
    <t>班        級</t>
  </si>
  <si>
    <t>科        目</t>
  </si>
  <si>
    <t>考試時間</t>
  </si>
  <si>
    <t>分鐘</t>
  </si>
  <si>
    <t>班級人數</t>
  </si>
  <si>
    <t>人</t>
  </si>
  <si>
    <t>實考人數</t>
  </si>
  <si>
    <t>任課教師</t>
  </si>
  <si>
    <t xml:space="preserve"> </t>
  </si>
  <si>
    <t xml:space="preserve"> </t>
  </si>
  <si>
    <t xml:space="preserve">
</t>
  </si>
  <si>
    <t>花蓮縣花蓮市中正國民小學104學年度第1學期第2次定期評量統計分析表</t>
  </si>
  <si>
    <t>花蓮縣花蓮市中正國民小學104學年度第1學期第2次定期評量統計分析表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</si>
</sst>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</numFmts>
  <fonts count="41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4"/>
      <name val="標楷體"/>
      <family val="4"/>
    </font>
    <font>
      <sz val="8"/>
      <color indexed="8"/>
      <name val="新細明體"/>
      <family val="1"/>
    </font>
    <font>
      <sz val="10.2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1" fontId="0" fillId="0" borderId="1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1!$B$5:$B$15</c:f>
              <c:strCache/>
            </c:strRef>
          </c:cat>
          <c:val>
            <c:numRef>
              <c:f>1!$C$5:$C$15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1!$B$5:$B$15</c:f>
              <c:strCache/>
            </c:strRef>
          </c:cat>
          <c:val>
            <c:numRef>
              <c:f>1!$D$5:$D$15</c:f>
              <c:numCache/>
            </c:numRef>
          </c:val>
          <c:smooth val="0"/>
        </c:ser>
        <c:marker val="1"/>
        <c:axId val="21457158"/>
        <c:axId val="58896695"/>
      </c:lineChart>
      <c:catAx>
        <c:axId val="2145715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8896695"/>
        <c:crosses val="autoZero"/>
        <c:auto val="1"/>
        <c:lblOffset val="100"/>
        <c:tickLblSkip val="1"/>
        <c:noMultiLvlLbl val="0"/>
      </c:catAx>
      <c:valAx>
        <c:axId val="58896695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457158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'10'!$B$5:$B$15</c:f>
              <c:strCache/>
            </c:strRef>
          </c:cat>
          <c:val>
            <c:numRef>
              <c:f>'10'!$C$5:$C$15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'10'!$B$5:$B$15</c:f>
              <c:strCache/>
            </c:strRef>
          </c:cat>
          <c:val>
            <c:numRef>
              <c:f>'10'!$D$5:$D$15</c:f>
              <c:numCache/>
            </c:numRef>
          </c:val>
          <c:smooth val="0"/>
        </c:ser>
        <c:marker val="1"/>
        <c:axId val="39819968"/>
        <c:axId val="22835393"/>
      </c:lineChart>
      <c:catAx>
        <c:axId val="3981996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835393"/>
        <c:crosses val="autoZero"/>
        <c:auto val="1"/>
        <c:lblOffset val="100"/>
        <c:tickLblSkip val="1"/>
        <c:noMultiLvlLbl val="0"/>
      </c:catAx>
      <c:valAx>
        <c:axId val="22835393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819968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425"/>
          <c:h val="0.8392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'11'!$B$5:$B$15</c:f>
              <c:strCache/>
            </c:strRef>
          </c:cat>
          <c:val>
            <c:numRef>
              <c:f>'11'!$C$5:$C$15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'11'!$B$5:$B$15</c:f>
              <c:strCache/>
            </c:strRef>
          </c:cat>
          <c:val>
            <c:numRef>
              <c:f>'11'!$D$5:$D$15</c:f>
              <c:numCache/>
            </c:numRef>
          </c:val>
          <c:smooth val="0"/>
        </c:ser>
        <c:marker val="1"/>
        <c:axId val="4191946"/>
        <c:axId val="37727515"/>
      </c:lineChart>
      <c:catAx>
        <c:axId val="419194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7727515"/>
        <c:crosses val="autoZero"/>
        <c:auto val="1"/>
        <c:lblOffset val="100"/>
        <c:tickLblSkip val="1"/>
        <c:noMultiLvlLbl val="0"/>
      </c:catAx>
      <c:valAx>
        <c:axId val="37727515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91946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8925"/>
          <c:w val="0.91425"/>
          <c:h val="0.8392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'12'!$B$5:$B$15</c:f>
              <c:strCache/>
            </c:strRef>
          </c:cat>
          <c:val>
            <c:numRef>
              <c:f>'12'!$C$5:$C$15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'12'!$B$5:$B$15</c:f>
              <c:strCache/>
            </c:strRef>
          </c:cat>
          <c:val>
            <c:numRef>
              <c:f>'12'!$D$5:$D$15</c:f>
              <c:numCache/>
            </c:numRef>
          </c:val>
          <c:smooth val="0"/>
        </c:ser>
        <c:marker val="1"/>
        <c:axId val="4003316"/>
        <c:axId val="36029845"/>
      </c:lineChart>
      <c:catAx>
        <c:axId val="400331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6029845"/>
        <c:crosses val="autoZero"/>
        <c:auto val="1"/>
        <c:lblOffset val="100"/>
        <c:tickLblSkip val="1"/>
        <c:noMultiLvlLbl val="0"/>
      </c:catAx>
      <c:valAx>
        <c:axId val="36029845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003316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2!$B$5:$B$15</c:f>
              <c:strCache/>
            </c:strRef>
          </c:cat>
          <c:val>
            <c:numRef>
              <c:f>2!$C$5:$C$15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2!$B$5:$B$15</c:f>
              <c:strCache/>
            </c:strRef>
          </c:cat>
          <c:val>
            <c:numRef>
              <c:f>2!$D$5:$D$15</c:f>
              <c:numCache/>
            </c:numRef>
          </c:val>
          <c:smooth val="0"/>
        </c:ser>
        <c:marker val="1"/>
        <c:axId val="60308208"/>
        <c:axId val="5902961"/>
      </c:lineChart>
      <c:catAx>
        <c:axId val="6030820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02961"/>
        <c:crosses val="autoZero"/>
        <c:auto val="1"/>
        <c:lblOffset val="100"/>
        <c:tickLblSkip val="1"/>
        <c:noMultiLvlLbl val="0"/>
      </c:catAx>
      <c:valAx>
        <c:axId val="5902961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0308208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3!$B$5:$B$15</c:f>
              <c:strCache/>
            </c:strRef>
          </c:cat>
          <c:val>
            <c:numRef>
              <c:f>3!$C$5:$C$15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3!$B$5:$B$15</c:f>
              <c:strCache/>
            </c:strRef>
          </c:cat>
          <c:val>
            <c:numRef>
              <c:f>3!$D$5:$D$15</c:f>
              <c:numCache/>
            </c:numRef>
          </c:val>
          <c:smooth val="0"/>
        </c:ser>
        <c:marker val="1"/>
        <c:axId val="53126650"/>
        <c:axId val="8377803"/>
      </c:lineChart>
      <c:catAx>
        <c:axId val="5312665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377803"/>
        <c:crosses val="autoZero"/>
        <c:auto val="1"/>
        <c:lblOffset val="100"/>
        <c:tickLblSkip val="1"/>
        <c:noMultiLvlLbl val="0"/>
      </c:catAx>
      <c:valAx>
        <c:axId val="8377803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3126650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4!$B$5:$B$15</c:f>
              <c:strCache/>
            </c:strRef>
          </c:cat>
          <c:val>
            <c:numRef>
              <c:f>4!$C$5:$C$15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4!$B$5:$B$15</c:f>
              <c:strCache/>
            </c:strRef>
          </c:cat>
          <c:val>
            <c:numRef>
              <c:f>4!$D$5:$D$15</c:f>
              <c:numCache/>
            </c:numRef>
          </c:val>
          <c:smooth val="0"/>
        </c:ser>
        <c:marker val="1"/>
        <c:axId val="8291364"/>
        <c:axId val="7513413"/>
      </c:lineChart>
      <c:catAx>
        <c:axId val="829136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513413"/>
        <c:crosses val="autoZero"/>
        <c:auto val="1"/>
        <c:lblOffset val="100"/>
        <c:tickLblSkip val="1"/>
        <c:noMultiLvlLbl val="0"/>
      </c:catAx>
      <c:valAx>
        <c:axId val="7513413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291364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5!$B$5:$B$15</c:f>
              <c:strCache/>
            </c:strRef>
          </c:cat>
          <c:val>
            <c:numRef>
              <c:f>5!$C$5:$C$15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5!$B$5:$B$15</c:f>
              <c:strCache/>
            </c:strRef>
          </c:cat>
          <c:val>
            <c:numRef>
              <c:f>5!$D$5:$D$15</c:f>
              <c:numCache/>
            </c:numRef>
          </c:val>
          <c:smooth val="0"/>
        </c:ser>
        <c:marker val="1"/>
        <c:axId val="511854"/>
        <c:axId val="4606687"/>
      </c:lineChart>
      <c:catAx>
        <c:axId val="51185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606687"/>
        <c:crosses val="autoZero"/>
        <c:auto val="1"/>
        <c:lblOffset val="100"/>
        <c:tickLblSkip val="1"/>
        <c:noMultiLvlLbl val="0"/>
      </c:catAx>
      <c:valAx>
        <c:axId val="4606687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11854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6!$B$5:$B$15</c:f>
              <c:strCache/>
            </c:strRef>
          </c:cat>
          <c:val>
            <c:numRef>
              <c:f>6!$C$5:$C$15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6!$B$5:$B$15</c:f>
              <c:strCache/>
            </c:strRef>
          </c:cat>
          <c:val>
            <c:numRef>
              <c:f>6!$D$5:$D$15</c:f>
              <c:numCache/>
            </c:numRef>
          </c:val>
          <c:smooth val="0"/>
        </c:ser>
        <c:marker val="1"/>
        <c:axId val="41460184"/>
        <c:axId val="37597337"/>
      </c:lineChart>
      <c:catAx>
        <c:axId val="4146018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7597337"/>
        <c:crosses val="autoZero"/>
        <c:auto val="1"/>
        <c:lblOffset val="100"/>
        <c:tickLblSkip val="1"/>
        <c:noMultiLvlLbl val="0"/>
      </c:catAx>
      <c:valAx>
        <c:axId val="37597337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460184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7!$B$5:$B$15</c:f>
              <c:strCache/>
            </c:strRef>
          </c:cat>
          <c:val>
            <c:numRef>
              <c:f>7!$C$5:$C$15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7!$B$5:$B$15</c:f>
              <c:strCache/>
            </c:strRef>
          </c:cat>
          <c:val>
            <c:numRef>
              <c:f>7!$D$5:$D$15</c:f>
              <c:numCache/>
            </c:numRef>
          </c:val>
          <c:smooth val="0"/>
        </c:ser>
        <c:marker val="1"/>
        <c:axId val="2831714"/>
        <c:axId val="25485427"/>
      </c:lineChart>
      <c:catAx>
        <c:axId val="283171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5485427"/>
        <c:crosses val="autoZero"/>
        <c:auto val="1"/>
        <c:lblOffset val="100"/>
        <c:tickLblSkip val="1"/>
        <c:noMultiLvlLbl val="0"/>
      </c:catAx>
      <c:valAx>
        <c:axId val="25485427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31714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8!$B$5:$B$15</c:f>
              <c:strCache/>
            </c:strRef>
          </c:cat>
          <c:val>
            <c:numRef>
              <c:f>8!$C$5:$C$15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8!$B$5:$B$15</c:f>
              <c:strCache/>
            </c:strRef>
          </c:cat>
          <c:val>
            <c:numRef>
              <c:f>8!$D$5:$D$15</c:f>
              <c:numCache/>
            </c:numRef>
          </c:val>
          <c:smooth val="0"/>
        </c:ser>
        <c:marker val="1"/>
        <c:axId val="28042252"/>
        <c:axId val="51053677"/>
      </c:lineChart>
      <c:catAx>
        <c:axId val="2804225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1053677"/>
        <c:crosses val="autoZero"/>
        <c:auto val="1"/>
        <c:lblOffset val="100"/>
        <c:tickLblSkip val="1"/>
        <c:noMultiLvlLbl val="0"/>
      </c:catAx>
      <c:valAx>
        <c:axId val="51053677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042252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9!$B$5:$B$15</c:f>
              <c:strCache/>
            </c:strRef>
          </c:cat>
          <c:val>
            <c:numRef>
              <c:f>9!$C$5:$C$15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9!$B$5:$B$15</c:f>
              <c:strCache/>
            </c:strRef>
          </c:cat>
          <c:val>
            <c:numRef>
              <c:f>9!$D$5:$D$15</c:f>
              <c:numCache/>
            </c:numRef>
          </c:val>
          <c:smooth val="0"/>
        </c:ser>
        <c:marker val="1"/>
        <c:axId val="56829910"/>
        <c:axId val="41707143"/>
      </c:lineChart>
      <c:catAx>
        <c:axId val="5682991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707143"/>
        <c:crosses val="autoZero"/>
        <c:auto val="1"/>
        <c:lblOffset val="100"/>
        <c:tickLblSkip val="1"/>
        <c:noMultiLvlLbl val="0"/>
      </c:catAx>
      <c:valAx>
        <c:axId val="41707143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次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數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9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829910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2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1" sqref="A1:I1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44" t="s">
        <v>124</v>
      </c>
      <c r="B1" s="45"/>
      <c r="C1" s="45"/>
      <c r="D1" s="45"/>
      <c r="E1" s="45"/>
      <c r="F1" s="45"/>
      <c r="G1" s="45"/>
      <c r="H1" s="45"/>
      <c r="I1" s="45"/>
    </row>
    <row r="2" spans="1:9" ht="33.75" customHeight="1">
      <c r="A2" s="12" t="s">
        <v>113</v>
      </c>
      <c r="B2" s="47"/>
      <c r="C2" s="47"/>
      <c r="D2" s="1" t="s">
        <v>114</v>
      </c>
      <c r="E2" s="50"/>
      <c r="F2" s="51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48"/>
      <c r="I3" s="49"/>
      <c r="L3" s="11" t="s">
        <v>28</v>
      </c>
      <c r="M3" s="11" t="s">
        <v>29</v>
      </c>
    </row>
    <row r="4" spans="1:13" ht="24.75" customHeight="1" thickTop="1">
      <c r="A4" s="14"/>
      <c r="B4" s="5" t="s">
        <v>30</v>
      </c>
      <c r="C4" s="46" t="s">
        <v>31</v>
      </c>
      <c r="D4" s="46"/>
      <c r="E4" s="33"/>
      <c r="F4" s="34"/>
      <c r="G4" s="34"/>
      <c r="H4" s="34"/>
      <c r="I4" s="35"/>
      <c r="L4" s="11">
        <v>1</v>
      </c>
      <c r="M4" s="19" t="s">
        <v>121</v>
      </c>
    </row>
    <row r="5" spans="1:13" ht="24.75" customHeight="1">
      <c r="A5" s="15"/>
      <c r="B5" s="6">
        <v>100</v>
      </c>
      <c r="C5" s="42">
        <f>COUNTIF(M4:M39,100)</f>
        <v>0</v>
      </c>
      <c r="D5" s="42"/>
      <c r="E5" s="36"/>
      <c r="F5" s="37"/>
      <c r="G5" s="37"/>
      <c r="H5" s="37"/>
      <c r="I5" s="38"/>
      <c r="L5" s="11">
        <v>2</v>
      </c>
      <c r="M5" s="19" t="s">
        <v>121</v>
      </c>
    </row>
    <row r="6" spans="1:13" ht="24.75" customHeight="1">
      <c r="A6" s="15"/>
      <c r="B6" s="6" t="s">
        <v>32</v>
      </c>
      <c r="C6" s="42">
        <f>COUNTIF(M4:M39,"&gt;89")-SUM(C5)</f>
        <v>0</v>
      </c>
      <c r="D6" s="42"/>
      <c r="E6" s="36"/>
      <c r="F6" s="37"/>
      <c r="G6" s="37"/>
      <c r="H6" s="37"/>
      <c r="I6" s="38"/>
      <c r="L6" s="11">
        <v>3</v>
      </c>
      <c r="M6" s="19" t="s">
        <v>121</v>
      </c>
    </row>
    <row r="7" spans="1:13" ht="24.75" customHeight="1">
      <c r="A7" s="15"/>
      <c r="B7" s="6" t="s">
        <v>33</v>
      </c>
      <c r="C7" s="42">
        <f>COUNTIF(M4:M39,"&gt;79")-SUM(C5:D6)</f>
        <v>0</v>
      </c>
      <c r="D7" s="42"/>
      <c r="E7" s="36"/>
      <c r="F7" s="37"/>
      <c r="G7" s="37"/>
      <c r="H7" s="37"/>
      <c r="I7" s="38"/>
      <c r="L7" s="11">
        <v>4</v>
      </c>
      <c r="M7" s="19" t="s">
        <v>121</v>
      </c>
    </row>
    <row r="8" spans="1:13" ht="24.75" customHeight="1">
      <c r="A8" s="16" t="s">
        <v>34</v>
      </c>
      <c r="B8" s="6" t="s">
        <v>35</v>
      </c>
      <c r="C8" s="42">
        <f>COUNTIF(M4:M39,"&gt;69")-SUM(C5:D7)</f>
        <v>0</v>
      </c>
      <c r="D8" s="42"/>
      <c r="E8" s="36"/>
      <c r="F8" s="37"/>
      <c r="G8" s="37"/>
      <c r="H8" s="37"/>
      <c r="I8" s="38"/>
      <c r="L8" s="11">
        <v>5</v>
      </c>
      <c r="M8" s="19" t="s">
        <v>121</v>
      </c>
    </row>
    <row r="9" spans="1:13" ht="24.75" customHeight="1">
      <c r="A9" s="16" t="s">
        <v>36</v>
      </c>
      <c r="B9" s="6" t="s">
        <v>37</v>
      </c>
      <c r="C9" s="42">
        <f>COUNTIF(M4:M39,"&gt;59")-SUM(C5:D8)</f>
        <v>0</v>
      </c>
      <c r="D9" s="42"/>
      <c r="E9" s="36"/>
      <c r="F9" s="37"/>
      <c r="G9" s="37"/>
      <c r="H9" s="37"/>
      <c r="I9" s="38"/>
      <c r="L9" s="11">
        <v>6</v>
      </c>
      <c r="M9" s="19" t="s">
        <v>121</v>
      </c>
    </row>
    <row r="10" spans="1:13" ht="24.75" customHeight="1">
      <c r="A10" s="16" t="s">
        <v>38</v>
      </c>
      <c r="B10" s="6" t="s">
        <v>39</v>
      </c>
      <c r="C10" s="42">
        <f>COUNTIF(M4:M39,"&gt;49")-SUM(C5:D9)</f>
        <v>0</v>
      </c>
      <c r="D10" s="42"/>
      <c r="E10" s="36"/>
      <c r="F10" s="37"/>
      <c r="G10" s="37"/>
      <c r="H10" s="37"/>
      <c r="I10" s="38"/>
      <c r="L10" s="11">
        <v>7</v>
      </c>
      <c r="M10" s="19" t="s">
        <v>121</v>
      </c>
    </row>
    <row r="11" spans="1:13" ht="24.75" customHeight="1">
      <c r="A11" s="16" t="s">
        <v>40</v>
      </c>
      <c r="B11" s="6" t="s">
        <v>41</v>
      </c>
      <c r="C11" s="42">
        <f>COUNTIF(M4:M39,"&gt;39")-SUM(C5:D10)</f>
        <v>0</v>
      </c>
      <c r="D11" s="42"/>
      <c r="E11" s="36"/>
      <c r="F11" s="37"/>
      <c r="G11" s="37"/>
      <c r="H11" s="37"/>
      <c r="I11" s="38"/>
      <c r="L11" s="11">
        <v>8</v>
      </c>
      <c r="M11" s="19" t="s">
        <v>121</v>
      </c>
    </row>
    <row r="12" spans="1:13" ht="24.75" customHeight="1">
      <c r="A12" s="16" t="s">
        <v>42</v>
      </c>
      <c r="B12" s="6" t="s">
        <v>43</v>
      </c>
      <c r="C12" s="42">
        <f>COUNTIF(M4:M39,"&gt;29")-SUM(C5:D11)</f>
        <v>0</v>
      </c>
      <c r="D12" s="42"/>
      <c r="E12" s="36"/>
      <c r="F12" s="37"/>
      <c r="G12" s="37"/>
      <c r="H12" s="37"/>
      <c r="I12" s="38"/>
      <c r="L12" s="11">
        <v>9</v>
      </c>
      <c r="M12" s="19" t="s">
        <v>121</v>
      </c>
    </row>
    <row r="13" spans="1:13" ht="24.75" customHeight="1">
      <c r="A13" s="16" t="s">
        <v>44</v>
      </c>
      <c r="B13" s="6" t="s">
        <v>45</v>
      </c>
      <c r="C13" s="42">
        <f>COUNTIF(M4:M39,"&gt;19")-SUM(C5:D12)</f>
        <v>0</v>
      </c>
      <c r="D13" s="42"/>
      <c r="E13" s="36"/>
      <c r="F13" s="37"/>
      <c r="G13" s="37"/>
      <c r="H13" s="37"/>
      <c r="I13" s="38"/>
      <c r="L13" s="11">
        <v>10</v>
      </c>
      <c r="M13" s="19" t="s">
        <v>121</v>
      </c>
    </row>
    <row r="14" spans="1:13" ht="24.75" customHeight="1">
      <c r="A14" s="16" t="s">
        <v>46</v>
      </c>
      <c r="B14" s="6" t="s">
        <v>47</v>
      </c>
      <c r="C14" s="42">
        <f>COUNTIF(M4:M39,"&gt;9")-SUM(C5:D13)</f>
        <v>0</v>
      </c>
      <c r="D14" s="42"/>
      <c r="E14" s="36"/>
      <c r="F14" s="37"/>
      <c r="G14" s="37"/>
      <c r="H14" s="37"/>
      <c r="I14" s="38"/>
      <c r="L14" s="11">
        <v>11</v>
      </c>
      <c r="M14" s="19" t="s">
        <v>121</v>
      </c>
    </row>
    <row r="15" spans="1:13" ht="24.75" customHeight="1">
      <c r="A15" s="17" t="s">
        <v>48</v>
      </c>
      <c r="B15" s="6" t="s">
        <v>49</v>
      </c>
      <c r="C15" s="42">
        <f>COUNT(M4:M39)-SUM(C5:D14)</f>
        <v>0</v>
      </c>
      <c r="D15" s="42"/>
      <c r="E15" s="36"/>
      <c r="F15" s="37"/>
      <c r="G15" s="37"/>
      <c r="H15" s="37"/>
      <c r="I15" s="38"/>
      <c r="L15" s="11">
        <v>12</v>
      </c>
      <c r="M15" s="19" t="s">
        <v>121</v>
      </c>
    </row>
    <row r="16" spans="1:13" ht="24.75" customHeight="1">
      <c r="A16" s="15"/>
      <c r="B16" s="6" t="s">
        <v>50</v>
      </c>
      <c r="C16" s="42">
        <f>SUM(C5:D15)</f>
        <v>0</v>
      </c>
      <c r="D16" s="42"/>
      <c r="E16" s="36"/>
      <c r="F16" s="37"/>
      <c r="G16" s="37"/>
      <c r="H16" s="37"/>
      <c r="I16" s="38"/>
      <c r="L16" s="11">
        <v>13</v>
      </c>
      <c r="M16" s="19" t="s">
        <v>121</v>
      </c>
    </row>
    <row r="17" spans="1:13" ht="24.75" customHeight="1">
      <c r="A17" s="17"/>
      <c r="B17" s="6" t="s">
        <v>51</v>
      </c>
      <c r="C17" s="42">
        <f>SUM(M4:M39)</f>
        <v>0</v>
      </c>
      <c r="D17" s="42"/>
      <c r="E17" s="36"/>
      <c r="F17" s="37"/>
      <c r="G17" s="37"/>
      <c r="H17" s="37"/>
      <c r="I17" s="38"/>
      <c r="L17" s="11">
        <v>14</v>
      </c>
      <c r="M17" s="19" t="s">
        <v>121</v>
      </c>
    </row>
    <row r="18" spans="1:13" ht="24.75" customHeight="1" thickBot="1">
      <c r="A18" s="18"/>
      <c r="B18" s="9" t="s">
        <v>52</v>
      </c>
      <c r="C18" s="43" t="e">
        <f>C17/C16</f>
        <v>#DIV/0!</v>
      </c>
      <c r="D18" s="43"/>
      <c r="E18" s="39"/>
      <c r="F18" s="40"/>
      <c r="G18" s="40"/>
      <c r="H18" s="40"/>
      <c r="I18" s="41"/>
      <c r="L18" s="11">
        <v>15</v>
      </c>
      <c r="M18" s="19" t="s">
        <v>121</v>
      </c>
    </row>
    <row r="19" spans="1:13" ht="24.75" customHeight="1" thickTop="1">
      <c r="A19" s="10"/>
      <c r="B19" s="24" t="s">
        <v>123</v>
      </c>
      <c r="C19" s="25"/>
      <c r="D19" s="25"/>
      <c r="E19" s="25"/>
      <c r="F19" s="25"/>
      <c r="G19" s="25"/>
      <c r="H19" s="25"/>
      <c r="I19" s="26"/>
      <c r="L19" s="11">
        <v>16</v>
      </c>
      <c r="M19" s="19" t="s">
        <v>121</v>
      </c>
    </row>
    <row r="20" spans="1:13" ht="24.75" customHeight="1">
      <c r="A20" s="7" t="s">
        <v>53</v>
      </c>
      <c r="B20" s="27"/>
      <c r="C20" s="28"/>
      <c r="D20" s="28"/>
      <c r="E20" s="28"/>
      <c r="F20" s="28"/>
      <c r="G20" s="28"/>
      <c r="H20" s="28"/>
      <c r="I20" s="29"/>
      <c r="L20" s="11">
        <v>17</v>
      </c>
      <c r="M20" s="19" t="s">
        <v>121</v>
      </c>
    </row>
    <row r="21" spans="1:13" ht="24.75" customHeight="1">
      <c r="A21" s="7"/>
      <c r="B21" s="27"/>
      <c r="C21" s="28"/>
      <c r="D21" s="28"/>
      <c r="E21" s="28"/>
      <c r="F21" s="28"/>
      <c r="G21" s="28"/>
      <c r="H21" s="28"/>
      <c r="I21" s="29"/>
      <c r="L21" s="11">
        <v>18</v>
      </c>
      <c r="M21" s="19" t="s">
        <v>121</v>
      </c>
    </row>
    <row r="22" spans="1:13" ht="24.75" customHeight="1">
      <c r="A22" s="7" t="s">
        <v>54</v>
      </c>
      <c r="B22" s="27"/>
      <c r="C22" s="28"/>
      <c r="D22" s="28"/>
      <c r="E22" s="28"/>
      <c r="F22" s="28"/>
      <c r="G22" s="28"/>
      <c r="H22" s="28"/>
      <c r="I22" s="29"/>
      <c r="L22" s="11">
        <v>19</v>
      </c>
      <c r="M22" s="19" t="s">
        <v>121</v>
      </c>
    </row>
    <row r="23" spans="1:13" ht="24.75" customHeight="1">
      <c r="A23" s="7"/>
      <c r="B23" s="27"/>
      <c r="C23" s="28"/>
      <c r="D23" s="28"/>
      <c r="E23" s="28"/>
      <c r="F23" s="28"/>
      <c r="G23" s="28"/>
      <c r="H23" s="28"/>
      <c r="I23" s="29"/>
      <c r="L23" s="11">
        <v>20</v>
      </c>
      <c r="M23" s="19" t="s">
        <v>121</v>
      </c>
    </row>
    <row r="24" spans="1:13" ht="24.75" customHeight="1">
      <c r="A24" s="7" t="s">
        <v>42</v>
      </c>
      <c r="B24" s="27"/>
      <c r="C24" s="28"/>
      <c r="D24" s="28"/>
      <c r="E24" s="28"/>
      <c r="F24" s="28"/>
      <c r="G24" s="28"/>
      <c r="H24" s="28"/>
      <c r="I24" s="29"/>
      <c r="L24" s="11">
        <v>21</v>
      </c>
      <c r="M24" s="19" t="s">
        <v>121</v>
      </c>
    </row>
    <row r="25" spans="1:13" ht="24.75" customHeight="1">
      <c r="A25" s="7"/>
      <c r="B25" s="27"/>
      <c r="C25" s="28"/>
      <c r="D25" s="28"/>
      <c r="E25" s="28"/>
      <c r="F25" s="28"/>
      <c r="G25" s="28"/>
      <c r="H25" s="28"/>
      <c r="I25" s="29"/>
      <c r="L25" s="11">
        <v>22</v>
      </c>
      <c r="M25" s="19" t="s">
        <v>121</v>
      </c>
    </row>
    <row r="26" spans="1:13" ht="24.75" customHeight="1">
      <c r="A26" s="7" t="s">
        <v>55</v>
      </c>
      <c r="B26" s="27"/>
      <c r="C26" s="28"/>
      <c r="D26" s="28"/>
      <c r="E26" s="28"/>
      <c r="F26" s="28"/>
      <c r="G26" s="28"/>
      <c r="H26" s="28"/>
      <c r="I26" s="29"/>
      <c r="L26" s="11">
        <v>23</v>
      </c>
      <c r="M26" s="19" t="s">
        <v>121</v>
      </c>
    </row>
    <row r="27" spans="1:13" ht="24.75" customHeight="1">
      <c r="A27" s="7"/>
      <c r="B27" s="27"/>
      <c r="C27" s="28"/>
      <c r="D27" s="28"/>
      <c r="E27" s="28"/>
      <c r="F27" s="28"/>
      <c r="G27" s="28"/>
      <c r="H27" s="28"/>
      <c r="I27" s="29"/>
      <c r="L27" s="11">
        <v>24</v>
      </c>
      <c r="M27" s="19" t="s">
        <v>121</v>
      </c>
    </row>
    <row r="28" spans="1:13" ht="24.75" customHeight="1" thickBot="1">
      <c r="A28" s="8"/>
      <c r="B28" s="30"/>
      <c r="C28" s="31"/>
      <c r="D28" s="31"/>
      <c r="E28" s="31"/>
      <c r="F28" s="31"/>
      <c r="G28" s="31"/>
      <c r="H28" s="31"/>
      <c r="I28" s="32"/>
      <c r="L28" s="11">
        <v>25</v>
      </c>
      <c r="M28" s="19" t="s">
        <v>121</v>
      </c>
    </row>
    <row r="29" spans="12:13" ht="24.75" customHeight="1">
      <c r="L29" s="11">
        <v>26</v>
      </c>
      <c r="M29" s="19" t="s">
        <v>121</v>
      </c>
    </row>
    <row r="30" spans="12:13" ht="24.75" customHeight="1">
      <c r="L30" s="11">
        <v>27</v>
      </c>
      <c r="M30" s="19" t="s">
        <v>121</v>
      </c>
    </row>
    <row r="31" spans="12:13" ht="24.75" customHeight="1">
      <c r="L31" s="11">
        <v>28</v>
      </c>
      <c r="M31" s="19" t="s">
        <v>121</v>
      </c>
    </row>
    <row r="32" spans="12:13" ht="24.75" customHeight="1">
      <c r="L32" s="11">
        <v>29</v>
      </c>
      <c r="M32" s="19" t="s">
        <v>121</v>
      </c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4:D14"/>
    <mergeCell ref="C8:D8"/>
    <mergeCell ref="C10:D10"/>
    <mergeCell ref="A1:I1"/>
    <mergeCell ref="C4:D4"/>
    <mergeCell ref="C5:D5"/>
    <mergeCell ref="C6:D6"/>
    <mergeCell ref="B2:C2"/>
    <mergeCell ref="C9:D9"/>
    <mergeCell ref="H3:I3"/>
    <mergeCell ref="E2:F2"/>
    <mergeCell ref="B19:I28"/>
    <mergeCell ref="E4:I18"/>
    <mergeCell ref="C17:D17"/>
    <mergeCell ref="C18:D18"/>
    <mergeCell ref="C7:D7"/>
    <mergeCell ref="C15:D15"/>
    <mergeCell ref="C16:D16"/>
    <mergeCell ref="C11:D11"/>
    <mergeCell ref="C12:D12"/>
    <mergeCell ref="C13:D13"/>
  </mergeCells>
  <dataValidations count="5">
    <dataValidation type="list" allowBlank="1" showInputMessage="1" showErrorMessage="1" prompt="考試時間" sqref="H2">
      <formula1>"40,60"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科目" sqref="E2:F2">
      <formula1>"國語,數學,社會,英語,自然,健康"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44" t="s">
        <v>125</v>
      </c>
      <c r="B1" s="45"/>
      <c r="C1" s="45"/>
      <c r="D1" s="45"/>
      <c r="E1" s="45"/>
      <c r="F1" s="45"/>
      <c r="G1" s="45"/>
      <c r="H1" s="45"/>
      <c r="I1" s="45"/>
    </row>
    <row r="2" spans="1:9" ht="33.75" customHeight="1">
      <c r="A2" s="12" t="s">
        <v>113</v>
      </c>
      <c r="B2" s="47"/>
      <c r="C2" s="47"/>
      <c r="D2" s="1" t="s">
        <v>114</v>
      </c>
      <c r="E2" s="50"/>
      <c r="F2" s="51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48"/>
      <c r="I3" s="49"/>
      <c r="L3" s="11" t="s">
        <v>56</v>
      </c>
      <c r="M3" s="11" t="s">
        <v>57</v>
      </c>
    </row>
    <row r="4" spans="1:13" ht="24.75" customHeight="1" thickTop="1">
      <c r="A4" s="14"/>
      <c r="B4" s="5" t="s">
        <v>58</v>
      </c>
      <c r="C4" s="46" t="s">
        <v>59</v>
      </c>
      <c r="D4" s="46"/>
      <c r="E4" s="33"/>
      <c r="F4" s="34"/>
      <c r="G4" s="34"/>
      <c r="H4" s="34"/>
      <c r="I4" s="35"/>
      <c r="L4" s="11">
        <v>1</v>
      </c>
      <c r="M4" s="19"/>
    </row>
    <row r="5" spans="1:13" ht="24.75" customHeight="1">
      <c r="A5" s="15"/>
      <c r="B5" s="6">
        <v>100</v>
      </c>
      <c r="C5" s="42">
        <f>COUNTIF(M4:M39,100)</f>
        <v>0</v>
      </c>
      <c r="D5" s="42"/>
      <c r="E5" s="36"/>
      <c r="F5" s="37"/>
      <c r="G5" s="37"/>
      <c r="H5" s="37"/>
      <c r="I5" s="38"/>
      <c r="L5" s="11">
        <v>2</v>
      </c>
      <c r="M5" s="19"/>
    </row>
    <row r="6" spans="1:13" ht="24.75" customHeight="1">
      <c r="A6" s="15"/>
      <c r="B6" s="6" t="s">
        <v>60</v>
      </c>
      <c r="C6" s="42">
        <f>COUNTIF(M4:M39,"&gt;89")-SUM(C5)</f>
        <v>0</v>
      </c>
      <c r="D6" s="42"/>
      <c r="E6" s="36"/>
      <c r="F6" s="37"/>
      <c r="G6" s="37"/>
      <c r="H6" s="37"/>
      <c r="I6" s="38"/>
      <c r="L6" s="11">
        <v>3</v>
      </c>
      <c r="M6" s="19"/>
    </row>
    <row r="7" spans="1:13" ht="24.75" customHeight="1">
      <c r="A7" s="15"/>
      <c r="B7" s="6" t="s">
        <v>61</v>
      </c>
      <c r="C7" s="42">
        <f>COUNTIF(M4:M39,"&gt;79")-SUM(C5:D6)</f>
        <v>0</v>
      </c>
      <c r="D7" s="42"/>
      <c r="E7" s="36"/>
      <c r="F7" s="37"/>
      <c r="G7" s="37"/>
      <c r="H7" s="37"/>
      <c r="I7" s="38"/>
      <c r="L7" s="11">
        <v>4</v>
      </c>
      <c r="M7" s="19"/>
    </row>
    <row r="8" spans="1:13" ht="24.75" customHeight="1">
      <c r="A8" s="16" t="s">
        <v>62</v>
      </c>
      <c r="B8" s="6" t="s">
        <v>63</v>
      </c>
      <c r="C8" s="42">
        <f>COUNTIF(M4:M39,"&gt;69")-SUM(C5:D7)</f>
        <v>0</v>
      </c>
      <c r="D8" s="42"/>
      <c r="E8" s="36"/>
      <c r="F8" s="37"/>
      <c r="G8" s="37"/>
      <c r="H8" s="37"/>
      <c r="I8" s="38"/>
      <c r="L8" s="11">
        <v>5</v>
      </c>
      <c r="M8" s="19"/>
    </row>
    <row r="9" spans="1:13" ht="24.75" customHeight="1">
      <c r="A9" s="16" t="s">
        <v>64</v>
      </c>
      <c r="B9" s="6" t="s">
        <v>65</v>
      </c>
      <c r="C9" s="42">
        <f>COUNTIF(M4:M39,"&gt;59")-SUM(C5:D8)</f>
        <v>0</v>
      </c>
      <c r="D9" s="42"/>
      <c r="E9" s="36"/>
      <c r="F9" s="37"/>
      <c r="G9" s="37"/>
      <c r="H9" s="37"/>
      <c r="I9" s="38"/>
      <c r="L9" s="11">
        <v>6</v>
      </c>
      <c r="M9" s="19"/>
    </row>
    <row r="10" spans="1:13" ht="24.75" customHeight="1">
      <c r="A10" s="16" t="s">
        <v>66</v>
      </c>
      <c r="B10" s="6" t="s">
        <v>67</v>
      </c>
      <c r="C10" s="42">
        <f>COUNTIF(M4:M39,"&gt;49")-SUM(C5:D9)</f>
        <v>0</v>
      </c>
      <c r="D10" s="42"/>
      <c r="E10" s="36"/>
      <c r="F10" s="37"/>
      <c r="G10" s="37"/>
      <c r="H10" s="37"/>
      <c r="I10" s="38"/>
      <c r="L10" s="11">
        <v>7</v>
      </c>
      <c r="M10" s="19"/>
    </row>
    <row r="11" spans="1:13" ht="24.75" customHeight="1">
      <c r="A11" s="16" t="s">
        <v>68</v>
      </c>
      <c r="B11" s="6" t="s">
        <v>69</v>
      </c>
      <c r="C11" s="42">
        <f>COUNTIF(M4:M39,"&gt;39")-SUM(C5:D10)</f>
        <v>0</v>
      </c>
      <c r="D11" s="42"/>
      <c r="E11" s="36"/>
      <c r="F11" s="37"/>
      <c r="G11" s="37"/>
      <c r="H11" s="37"/>
      <c r="I11" s="38"/>
      <c r="L11" s="11">
        <v>8</v>
      </c>
      <c r="M11" s="19"/>
    </row>
    <row r="12" spans="1:13" ht="24.75" customHeight="1">
      <c r="A12" s="16" t="s">
        <v>70</v>
      </c>
      <c r="B12" s="6" t="s">
        <v>71</v>
      </c>
      <c r="C12" s="42">
        <f>COUNTIF(M4:M39,"&gt;29")-SUM(C5:D11)</f>
        <v>0</v>
      </c>
      <c r="D12" s="42"/>
      <c r="E12" s="36"/>
      <c r="F12" s="37"/>
      <c r="G12" s="37"/>
      <c r="H12" s="37"/>
      <c r="I12" s="38"/>
      <c r="L12" s="11">
        <v>9</v>
      </c>
      <c r="M12" s="19"/>
    </row>
    <row r="13" spans="1:13" ht="24.75" customHeight="1">
      <c r="A13" s="16" t="s">
        <v>72</v>
      </c>
      <c r="B13" s="6" t="s">
        <v>73</v>
      </c>
      <c r="C13" s="42">
        <f>COUNTIF(M4:M39,"&gt;19")-SUM(C5:D12)</f>
        <v>0</v>
      </c>
      <c r="D13" s="42"/>
      <c r="E13" s="36"/>
      <c r="F13" s="37"/>
      <c r="G13" s="37"/>
      <c r="H13" s="37"/>
      <c r="I13" s="38"/>
      <c r="L13" s="11">
        <v>10</v>
      </c>
      <c r="M13" s="19"/>
    </row>
    <row r="14" spans="1:13" ht="24.75" customHeight="1">
      <c r="A14" s="16" t="s">
        <v>74</v>
      </c>
      <c r="B14" s="6" t="s">
        <v>75</v>
      </c>
      <c r="C14" s="42">
        <f>COUNTIF(M4:M39,"&gt;9")-SUM(C5:D13)</f>
        <v>0</v>
      </c>
      <c r="D14" s="42"/>
      <c r="E14" s="36"/>
      <c r="F14" s="37"/>
      <c r="G14" s="37"/>
      <c r="H14" s="37"/>
      <c r="I14" s="38"/>
      <c r="L14" s="11">
        <v>11</v>
      </c>
      <c r="M14" s="19"/>
    </row>
    <row r="15" spans="1:13" ht="24.75" customHeight="1">
      <c r="A15" s="17" t="s">
        <v>76</v>
      </c>
      <c r="B15" s="6" t="s">
        <v>77</v>
      </c>
      <c r="C15" s="42">
        <f>COUNT(M4:M39)-SUM(C5:D14)</f>
        <v>0</v>
      </c>
      <c r="D15" s="42"/>
      <c r="E15" s="36"/>
      <c r="F15" s="37"/>
      <c r="G15" s="37"/>
      <c r="H15" s="37"/>
      <c r="I15" s="38"/>
      <c r="L15" s="11">
        <v>12</v>
      </c>
      <c r="M15" s="19"/>
    </row>
    <row r="16" spans="1:13" ht="24.75" customHeight="1">
      <c r="A16" s="15"/>
      <c r="B16" s="6" t="s">
        <v>78</v>
      </c>
      <c r="C16" s="42">
        <f>SUM(C5:D15)</f>
        <v>0</v>
      </c>
      <c r="D16" s="42"/>
      <c r="E16" s="36"/>
      <c r="F16" s="37"/>
      <c r="G16" s="37"/>
      <c r="H16" s="37"/>
      <c r="I16" s="38"/>
      <c r="L16" s="11">
        <v>13</v>
      </c>
      <c r="M16" s="19"/>
    </row>
    <row r="17" spans="1:13" ht="24.75" customHeight="1">
      <c r="A17" s="17"/>
      <c r="B17" s="6" t="s">
        <v>79</v>
      </c>
      <c r="C17" s="42">
        <f>SUM(M4:M39)</f>
        <v>0</v>
      </c>
      <c r="D17" s="42"/>
      <c r="E17" s="36"/>
      <c r="F17" s="37"/>
      <c r="G17" s="37"/>
      <c r="H17" s="37"/>
      <c r="I17" s="38"/>
      <c r="L17" s="11">
        <v>14</v>
      </c>
      <c r="M17" s="19"/>
    </row>
    <row r="18" spans="1:13" ht="24.75" customHeight="1" thickBot="1">
      <c r="A18" s="18"/>
      <c r="B18" s="9" t="s">
        <v>80</v>
      </c>
      <c r="C18" s="43" t="e">
        <f>C17/C16</f>
        <v>#DIV/0!</v>
      </c>
      <c r="D18" s="43"/>
      <c r="E18" s="39"/>
      <c r="F18" s="40"/>
      <c r="G18" s="40"/>
      <c r="H18" s="40"/>
      <c r="I18" s="41"/>
      <c r="L18" s="11">
        <v>15</v>
      </c>
      <c r="M18" s="19"/>
    </row>
    <row r="19" spans="1:13" ht="24.75" customHeight="1" thickTop="1">
      <c r="A19" s="10"/>
      <c r="B19" s="24"/>
      <c r="C19" s="25"/>
      <c r="D19" s="25"/>
      <c r="E19" s="25"/>
      <c r="F19" s="25"/>
      <c r="G19" s="25"/>
      <c r="H19" s="25"/>
      <c r="I19" s="26"/>
      <c r="L19" s="11">
        <v>16</v>
      </c>
      <c r="M19" s="19"/>
    </row>
    <row r="20" spans="1:13" ht="24.75" customHeight="1">
      <c r="A20" s="7" t="s">
        <v>81</v>
      </c>
      <c r="B20" s="27"/>
      <c r="C20" s="28"/>
      <c r="D20" s="28"/>
      <c r="E20" s="28"/>
      <c r="F20" s="28"/>
      <c r="G20" s="28"/>
      <c r="H20" s="28"/>
      <c r="I20" s="29"/>
      <c r="L20" s="11">
        <v>17</v>
      </c>
      <c r="M20" s="19"/>
    </row>
    <row r="21" spans="1:13" ht="24.75" customHeight="1">
      <c r="A21" s="7"/>
      <c r="B21" s="27"/>
      <c r="C21" s="28"/>
      <c r="D21" s="28"/>
      <c r="E21" s="28"/>
      <c r="F21" s="28"/>
      <c r="G21" s="28"/>
      <c r="H21" s="28"/>
      <c r="I21" s="29"/>
      <c r="L21" s="11">
        <v>18</v>
      </c>
      <c r="M21" s="19"/>
    </row>
    <row r="22" spans="1:13" ht="24.75" customHeight="1">
      <c r="A22" s="7" t="s">
        <v>82</v>
      </c>
      <c r="B22" s="27"/>
      <c r="C22" s="28"/>
      <c r="D22" s="28"/>
      <c r="E22" s="28"/>
      <c r="F22" s="28"/>
      <c r="G22" s="28"/>
      <c r="H22" s="28"/>
      <c r="I22" s="29"/>
      <c r="L22" s="11">
        <v>19</v>
      </c>
      <c r="M22" s="19"/>
    </row>
    <row r="23" spans="1:13" ht="24.75" customHeight="1">
      <c r="A23" s="7"/>
      <c r="B23" s="27"/>
      <c r="C23" s="28"/>
      <c r="D23" s="28"/>
      <c r="E23" s="28"/>
      <c r="F23" s="28"/>
      <c r="G23" s="28"/>
      <c r="H23" s="28"/>
      <c r="I23" s="29"/>
      <c r="L23" s="11">
        <v>20</v>
      </c>
      <c r="M23" s="19"/>
    </row>
    <row r="24" spans="1:13" ht="24.75" customHeight="1">
      <c r="A24" s="7" t="s">
        <v>70</v>
      </c>
      <c r="B24" s="27"/>
      <c r="C24" s="28"/>
      <c r="D24" s="28"/>
      <c r="E24" s="28"/>
      <c r="F24" s="28"/>
      <c r="G24" s="28"/>
      <c r="H24" s="28"/>
      <c r="I24" s="29"/>
      <c r="L24" s="11">
        <v>21</v>
      </c>
      <c r="M24" s="19"/>
    </row>
    <row r="25" spans="1:13" ht="24.75" customHeight="1">
      <c r="A25" s="7"/>
      <c r="B25" s="27"/>
      <c r="C25" s="28"/>
      <c r="D25" s="28"/>
      <c r="E25" s="28"/>
      <c r="F25" s="28"/>
      <c r="G25" s="28"/>
      <c r="H25" s="28"/>
      <c r="I25" s="29"/>
      <c r="L25" s="11">
        <v>22</v>
      </c>
      <c r="M25" s="19"/>
    </row>
    <row r="26" spans="1:13" ht="24.75" customHeight="1">
      <c r="A26" s="7" t="s">
        <v>83</v>
      </c>
      <c r="B26" s="27"/>
      <c r="C26" s="28"/>
      <c r="D26" s="28"/>
      <c r="E26" s="28"/>
      <c r="F26" s="28"/>
      <c r="G26" s="28"/>
      <c r="H26" s="28"/>
      <c r="I26" s="29"/>
      <c r="L26" s="11">
        <v>23</v>
      </c>
      <c r="M26" s="19"/>
    </row>
    <row r="27" spans="1:13" ht="24.75" customHeight="1">
      <c r="A27" s="7"/>
      <c r="B27" s="27"/>
      <c r="C27" s="28"/>
      <c r="D27" s="28"/>
      <c r="E27" s="28"/>
      <c r="F27" s="28"/>
      <c r="G27" s="28"/>
      <c r="H27" s="28"/>
      <c r="I27" s="29"/>
      <c r="L27" s="11">
        <v>24</v>
      </c>
      <c r="M27" s="19"/>
    </row>
    <row r="28" spans="1:13" ht="24.75" customHeight="1" thickBot="1">
      <c r="A28" s="8"/>
      <c r="B28" s="30"/>
      <c r="C28" s="31"/>
      <c r="D28" s="31"/>
      <c r="E28" s="31"/>
      <c r="F28" s="31"/>
      <c r="G28" s="31"/>
      <c r="H28" s="31"/>
      <c r="I28" s="32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2:D12"/>
    <mergeCell ref="C17:D17"/>
    <mergeCell ref="H3:I3"/>
    <mergeCell ref="C18:D18"/>
    <mergeCell ref="C15:D15"/>
    <mergeCell ref="C10:D10"/>
    <mergeCell ref="A1:I1"/>
    <mergeCell ref="C4:D4"/>
    <mergeCell ref="C5:D5"/>
    <mergeCell ref="C6:D6"/>
    <mergeCell ref="B2:C2"/>
    <mergeCell ref="C11:D11"/>
    <mergeCell ref="E2:F2"/>
    <mergeCell ref="C14:D14"/>
    <mergeCell ref="C7:D7"/>
    <mergeCell ref="B19:I28"/>
    <mergeCell ref="E4:I18"/>
    <mergeCell ref="C13:D13"/>
    <mergeCell ref="C8:D8"/>
    <mergeCell ref="C9:D9"/>
    <mergeCell ref="C16:D1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44" t="s">
        <v>125</v>
      </c>
      <c r="B1" s="45"/>
      <c r="C1" s="45"/>
      <c r="D1" s="45"/>
      <c r="E1" s="45"/>
      <c r="F1" s="45"/>
      <c r="G1" s="45"/>
      <c r="H1" s="45"/>
      <c r="I1" s="45"/>
    </row>
    <row r="2" spans="1:9" ht="33.75" customHeight="1">
      <c r="A2" s="12" t="s">
        <v>113</v>
      </c>
      <c r="B2" s="47"/>
      <c r="C2" s="47"/>
      <c r="D2" s="1" t="s">
        <v>114</v>
      </c>
      <c r="E2" s="50"/>
      <c r="F2" s="51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48"/>
      <c r="I3" s="49"/>
      <c r="L3" s="11" t="s">
        <v>25</v>
      </c>
      <c r="M3" s="11" t="s">
        <v>26</v>
      </c>
    </row>
    <row r="4" spans="1:13" ht="24.75" customHeight="1" thickTop="1">
      <c r="A4" s="14"/>
      <c r="B4" s="5" t="s">
        <v>0</v>
      </c>
      <c r="C4" s="46" t="s">
        <v>27</v>
      </c>
      <c r="D4" s="46"/>
      <c r="E4" s="33"/>
      <c r="F4" s="34"/>
      <c r="G4" s="34"/>
      <c r="H4" s="34"/>
      <c r="I4" s="35"/>
      <c r="L4" s="11">
        <v>1</v>
      </c>
      <c r="M4" s="19"/>
    </row>
    <row r="5" spans="1:13" ht="24.75" customHeight="1">
      <c r="A5" s="15"/>
      <c r="B5" s="6">
        <v>100</v>
      </c>
      <c r="C5" s="42">
        <f>COUNTIF(M4:M39,100)</f>
        <v>0</v>
      </c>
      <c r="D5" s="42"/>
      <c r="E5" s="36"/>
      <c r="F5" s="37"/>
      <c r="G5" s="37"/>
      <c r="H5" s="37"/>
      <c r="I5" s="38"/>
      <c r="L5" s="11">
        <v>2</v>
      </c>
      <c r="M5" s="19"/>
    </row>
    <row r="6" spans="1:13" ht="24.75" customHeight="1">
      <c r="A6" s="15"/>
      <c r="B6" s="6" t="s">
        <v>1</v>
      </c>
      <c r="C6" s="42">
        <f>COUNTIF(M4:M39,"&gt;89")-SUM(C5)</f>
        <v>0</v>
      </c>
      <c r="D6" s="42"/>
      <c r="E6" s="36"/>
      <c r="F6" s="37"/>
      <c r="G6" s="37"/>
      <c r="H6" s="37"/>
      <c r="I6" s="38"/>
      <c r="L6" s="11">
        <v>3</v>
      </c>
      <c r="M6" s="19"/>
    </row>
    <row r="7" spans="1:13" ht="24.75" customHeight="1">
      <c r="A7" s="15"/>
      <c r="B7" s="6" t="s">
        <v>2</v>
      </c>
      <c r="C7" s="42">
        <f>COUNTIF(M4:M39,"&gt;79")-SUM(C5:D6)</f>
        <v>0</v>
      </c>
      <c r="D7" s="42"/>
      <c r="E7" s="36"/>
      <c r="F7" s="37"/>
      <c r="G7" s="37"/>
      <c r="H7" s="37"/>
      <c r="I7" s="38"/>
      <c r="L7" s="11">
        <v>4</v>
      </c>
      <c r="M7" s="19"/>
    </row>
    <row r="8" spans="1:13" ht="24.75" customHeight="1">
      <c r="A8" s="16" t="s">
        <v>14</v>
      </c>
      <c r="B8" s="6" t="s">
        <v>4</v>
      </c>
      <c r="C8" s="42">
        <f>COUNTIF(M4:M39,"&gt;69")-SUM(C5:D7)</f>
        <v>0</v>
      </c>
      <c r="D8" s="42"/>
      <c r="E8" s="36"/>
      <c r="F8" s="37"/>
      <c r="G8" s="37"/>
      <c r="H8" s="37"/>
      <c r="I8" s="38"/>
      <c r="L8" s="11">
        <v>5</v>
      </c>
      <c r="M8" s="19"/>
    </row>
    <row r="9" spans="1:13" ht="24.75" customHeight="1">
      <c r="A9" s="16" t="s">
        <v>15</v>
      </c>
      <c r="B9" s="6" t="s">
        <v>3</v>
      </c>
      <c r="C9" s="42">
        <f>COUNTIF(M4:M39,"&gt;59")-SUM(C5:D8)</f>
        <v>0</v>
      </c>
      <c r="D9" s="42"/>
      <c r="E9" s="36"/>
      <c r="F9" s="37"/>
      <c r="G9" s="37"/>
      <c r="H9" s="37"/>
      <c r="I9" s="38"/>
      <c r="L9" s="11">
        <v>6</v>
      </c>
      <c r="M9" s="19"/>
    </row>
    <row r="10" spans="1:13" ht="24.75" customHeight="1">
      <c r="A10" s="16" t="s">
        <v>16</v>
      </c>
      <c r="B10" s="6" t="s">
        <v>5</v>
      </c>
      <c r="C10" s="42">
        <f>COUNTIF(M4:M39,"&gt;49")-SUM(C5:D9)</f>
        <v>0</v>
      </c>
      <c r="D10" s="42"/>
      <c r="E10" s="36"/>
      <c r="F10" s="37"/>
      <c r="G10" s="37"/>
      <c r="H10" s="37"/>
      <c r="I10" s="38"/>
      <c r="L10" s="11">
        <v>7</v>
      </c>
      <c r="M10" s="19"/>
    </row>
    <row r="11" spans="1:13" ht="24.75" customHeight="1">
      <c r="A11" s="16" t="s">
        <v>17</v>
      </c>
      <c r="B11" s="6" t="s">
        <v>6</v>
      </c>
      <c r="C11" s="42">
        <f>COUNTIF(M4:M39,"&gt;39")-SUM(C5:D10)</f>
        <v>0</v>
      </c>
      <c r="D11" s="42"/>
      <c r="E11" s="36"/>
      <c r="F11" s="37"/>
      <c r="G11" s="37"/>
      <c r="H11" s="37"/>
      <c r="I11" s="38"/>
      <c r="L11" s="11">
        <v>8</v>
      </c>
      <c r="M11" s="19"/>
    </row>
    <row r="12" spans="1:13" ht="24.75" customHeight="1">
      <c r="A12" s="16" t="s">
        <v>18</v>
      </c>
      <c r="B12" s="6" t="s">
        <v>7</v>
      </c>
      <c r="C12" s="42">
        <f>COUNTIF(M4:M39,"&gt;29")-SUM(C5:D11)</f>
        <v>0</v>
      </c>
      <c r="D12" s="42"/>
      <c r="E12" s="36"/>
      <c r="F12" s="37"/>
      <c r="G12" s="37"/>
      <c r="H12" s="37"/>
      <c r="I12" s="38"/>
      <c r="L12" s="11">
        <v>9</v>
      </c>
      <c r="M12" s="19"/>
    </row>
    <row r="13" spans="1:13" ht="24.75" customHeight="1">
      <c r="A13" s="16" t="s">
        <v>19</v>
      </c>
      <c r="B13" s="6" t="s">
        <v>8</v>
      </c>
      <c r="C13" s="42">
        <f>COUNTIF(M4:M39,"&gt;19")-SUM(C5:D12)</f>
        <v>0</v>
      </c>
      <c r="D13" s="42"/>
      <c r="E13" s="36"/>
      <c r="F13" s="37"/>
      <c r="G13" s="37"/>
      <c r="H13" s="37"/>
      <c r="I13" s="38"/>
      <c r="L13" s="11">
        <v>10</v>
      </c>
      <c r="M13" s="19"/>
    </row>
    <row r="14" spans="1:13" ht="24.75" customHeight="1">
      <c r="A14" s="16" t="s">
        <v>20</v>
      </c>
      <c r="B14" s="6" t="s">
        <v>9</v>
      </c>
      <c r="C14" s="42">
        <f>COUNTIF(M4:M39,"&gt;9")-SUM(C5:D13)</f>
        <v>0</v>
      </c>
      <c r="D14" s="42"/>
      <c r="E14" s="36"/>
      <c r="F14" s="37"/>
      <c r="G14" s="37"/>
      <c r="H14" s="37"/>
      <c r="I14" s="38"/>
      <c r="L14" s="11">
        <v>11</v>
      </c>
      <c r="M14" s="19"/>
    </row>
    <row r="15" spans="1:13" ht="24.75" customHeight="1">
      <c r="A15" s="17" t="s">
        <v>21</v>
      </c>
      <c r="B15" s="6" t="s">
        <v>10</v>
      </c>
      <c r="C15" s="42">
        <f>COUNT(M4:M39)-SUM(C5:D14)</f>
        <v>0</v>
      </c>
      <c r="D15" s="42"/>
      <c r="E15" s="36"/>
      <c r="F15" s="37"/>
      <c r="G15" s="37"/>
      <c r="H15" s="37"/>
      <c r="I15" s="38"/>
      <c r="L15" s="11">
        <v>12</v>
      </c>
      <c r="M15" s="19"/>
    </row>
    <row r="16" spans="1:13" ht="24.75" customHeight="1">
      <c r="A16" s="15"/>
      <c r="B16" s="6" t="s">
        <v>11</v>
      </c>
      <c r="C16" s="42">
        <f>SUM(C5:D15)</f>
        <v>0</v>
      </c>
      <c r="D16" s="42"/>
      <c r="E16" s="36"/>
      <c r="F16" s="37"/>
      <c r="G16" s="37"/>
      <c r="H16" s="37"/>
      <c r="I16" s="38"/>
      <c r="L16" s="11">
        <v>13</v>
      </c>
      <c r="M16" s="19"/>
    </row>
    <row r="17" spans="1:13" ht="24.75" customHeight="1">
      <c r="A17" s="17"/>
      <c r="B17" s="6" t="s">
        <v>12</v>
      </c>
      <c r="C17" s="42">
        <f>SUM(M4:M39)</f>
        <v>0</v>
      </c>
      <c r="D17" s="42"/>
      <c r="E17" s="36"/>
      <c r="F17" s="37"/>
      <c r="G17" s="37"/>
      <c r="H17" s="37"/>
      <c r="I17" s="38"/>
      <c r="L17" s="11">
        <v>14</v>
      </c>
      <c r="M17" s="19"/>
    </row>
    <row r="18" spans="1:13" ht="24.75" customHeight="1" thickBot="1">
      <c r="A18" s="18"/>
      <c r="B18" s="9" t="s">
        <v>13</v>
      </c>
      <c r="C18" s="43" t="e">
        <f>C17/C16</f>
        <v>#DIV/0!</v>
      </c>
      <c r="D18" s="43"/>
      <c r="E18" s="39"/>
      <c r="F18" s="40"/>
      <c r="G18" s="40"/>
      <c r="H18" s="40"/>
      <c r="I18" s="41"/>
      <c r="L18" s="11">
        <v>15</v>
      </c>
      <c r="M18" s="19"/>
    </row>
    <row r="19" spans="1:13" ht="24.75" customHeight="1" thickTop="1">
      <c r="A19" s="10"/>
      <c r="B19" s="24"/>
      <c r="C19" s="25"/>
      <c r="D19" s="25"/>
      <c r="E19" s="25"/>
      <c r="F19" s="25"/>
      <c r="G19" s="25"/>
      <c r="H19" s="25"/>
      <c r="I19" s="26"/>
      <c r="L19" s="11">
        <v>16</v>
      </c>
      <c r="M19" s="19"/>
    </row>
    <row r="20" spans="1:13" ht="24.75" customHeight="1">
      <c r="A20" s="7" t="s">
        <v>22</v>
      </c>
      <c r="B20" s="27"/>
      <c r="C20" s="28"/>
      <c r="D20" s="28"/>
      <c r="E20" s="28"/>
      <c r="F20" s="28"/>
      <c r="G20" s="28"/>
      <c r="H20" s="28"/>
      <c r="I20" s="29"/>
      <c r="L20" s="11">
        <v>17</v>
      </c>
      <c r="M20" s="19"/>
    </row>
    <row r="21" spans="1:13" ht="24.75" customHeight="1">
      <c r="A21" s="7"/>
      <c r="B21" s="27"/>
      <c r="C21" s="28"/>
      <c r="D21" s="28"/>
      <c r="E21" s="28"/>
      <c r="F21" s="28"/>
      <c r="G21" s="28"/>
      <c r="H21" s="28"/>
      <c r="I21" s="29"/>
      <c r="L21" s="11">
        <v>18</v>
      </c>
      <c r="M21" s="19"/>
    </row>
    <row r="22" spans="1:13" ht="24.75" customHeight="1">
      <c r="A22" s="7" t="s">
        <v>23</v>
      </c>
      <c r="B22" s="27"/>
      <c r="C22" s="28"/>
      <c r="D22" s="28"/>
      <c r="E22" s="28"/>
      <c r="F22" s="28"/>
      <c r="G22" s="28"/>
      <c r="H22" s="28"/>
      <c r="I22" s="29"/>
      <c r="L22" s="11">
        <v>19</v>
      </c>
      <c r="M22" s="19"/>
    </row>
    <row r="23" spans="1:13" ht="24.75" customHeight="1">
      <c r="A23" s="7"/>
      <c r="B23" s="27"/>
      <c r="C23" s="28"/>
      <c r="D23" s="28"/>
      <c r="E23" s="28"/>
      <c r="F23" s="28"/>
      <c r="G23" s="28"/>
      <c r="H23" s="28"/>
      <c r="I23" s="29"/>
      <c r="L23" s="11">
        <v>20</v>
      </c>
      <c r="M23" s="19"/>
    </row>
    <row r="24" spans="1:13" ht="24.75" customHeight="1">
      <c r="A24" s="7" t="s">
        <v>18</v>
      </c>
      <c r="B24" s="27"/>
      <c r="C24" s="28"/>
      <c r="D24" s="28"/>
      <c r="E24" s="28"/>
      <c r="F24" s="28"/>
      <c r="G24" s="28"/>
      <c r="H24" s="28"/>
      <c r="I24" s="29"/>
      <c r="L24" s="11">
        <v>21</v>
      </c>
      <c r="M24" s="19"/>
    </row>
    <row r="25" spans="1:13" ht="24.75" customHeight="1">
      <c r="A25" s="7"/>
      <c r="B25" s="27"/>
      <c r="C25" s="28"/>
      <c r="D25" s="28"/>
      <c r="E25" s="28"/>
      <c r="F25" s="28"/>
      <c r="G25" s="28"/>
      <c r="H25" s="28"/>
      <c r="I25" s="29"/>
      <c r="L25" s="11">
        <v>22</v>
      </c>
      <c r="M25" s="19"/>
    </row>
    <row r="26" spans="1:13" ht="24.75" customHeight="1">
      <c r="A26" s="7" t="s">
        <v>24</v>
      </c>
      <c r="B26" s="27"/>
      <c r="C26" s="28"/>
      <c r="D26" s="28"/>
      <c r="E26" s="28"/>
      <c r="F26" s="28"/>
      <c r="G26" s="28"/>
      <c r="H26" s="28"/>
      <c r="I26" s="29"/>
      <c r="L26" s="11">
        <v>23</v>
      </c>
      <c r="M26" s="19"/>
    </row>
    <row r="27" spans="1:13" ht="24.75" customHeight="1">
      <c r="A27" s="7"/>
      <c r="B27" s="27"/>
      <c r="C27" s="28"/>
      <c r="D27" s="28"/>
      <c r="E27" s="28"/>
      <c r="F27" s="28"/>
      <c r="G27" s="28"/>
      <c r="H27" s="28"/>
      <c r="I27" s="29"/>
      <c r="L27" s="11">
        <v>24</v>
      </c>
      <c r="M27" s="19"/>
    </row>
    <row r="28" spans="1:13" ht="24.75" customHeight="1" thickBot="1">
      <c r="A28" s="8"/>
      <c r="B28" s="30"/>
      <c r="C28" s="31"/>
      <c r="D28" s="31"/>
      <c r="E28" s="31"/>
      <c r="F28" s="31"/>
      <c r="G28" s="31"/>
      <c r="H28" s="31"/>
      <c r="I28" s="32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4:D14"/>
    <mergeCell ref="A1:I1"/>
    <mergeCell ref="B2:C2"/>
    <mergeCell ref="E2:F2"/>
    <mergeCell ref="H3:I3"/>
    <mergeCell ref="C4:D4"/>
    <mergeCell ref="B19:I28"/>
    <mergeCell ref="C9:D9"/>
    <mergeCell ref="C10:D10"/>
    <mergeCell ref="C11:D11"/>
    <mergeCell ref="C12:D12"/>
    <mergeCell ref="E4:I18"/>
    <mergeCell ref="C15:D15"/>
    <mergeCell ref="C6:D6"/>
    <mergeCell ref="C16:D16"/>
    <mergeCell ref="C8:D8"/>
    <mergeCell ref="C17:D17"/>
    <mergeCell ref="C5:D5"/>
    <mergeCell ref="C18:D18"/>
    <mergeCell ref="C7:D7"/>
    <mergeCell ref="C13:D13"/>
  </mergeCells>
  <dataValidations count="5">
    <dataValidation type="list" allowBlank="1" showInputMessage="1" showErrorMessage="1" prompt="考試時間" sqref="H2">
      <formula1>"40,60"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科目" sqref="E2:F2">
      <formula1>"國語,數學,社會,英語,自然,健康"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44" t="s">
        <v>125</v>
      </c>
      <c r="B1" s="45"/>
      <c r="C1" s="45"/>
      <c r="D1" s="45"/>
      <c r="E1" s="45"/>
      <c r="F1" s="45"/>
      <c r="G1" s="45"/>
      <c r="H1" s="45"/>
      <c r="I1" s="45"/>
    </row>
    <row r="2" spans="1:9" ht="33.75" customHeight="1">
      <c r="A2" s="12" t="s">
        <v>113</v>
      </c>
      <c r="B2" s="47"/>
      <c r="C2" s="47"/>
      <c r="D2" s="1" t="s">
        <v>114</v>
      </c>
      <c r="E2" s="50"/>
      <c r="F2" s="51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48"/>
      <c r="I3" s="49"/>
      <c r="L3" s="11" t="s">
        <v>25</v>
      </c>
      <c r="M3" s="11" t="s">
        <v>26</v>
      </c>
    </row>
    <row r="4" spans="1:13" ht="24.75" customHeight="1" thickTop="1">
      <c r="A4" s="14"/>
      <c r="B4" s="5" t="s">
        <v>0</v>
      </c>
      <c r="C4" s="46" t="s">
        <v>27</v>
      </c>
      <c r="D4" s="46"/>
      <c r="E4" s="33"/>
      <c r="F4" s="34"/>
      <c r="G4" s="34"/>
      <c r="H4" s="34"/>
      <c r="I4" s="35"/>
      <c r="L4" s="11">
        <v>1</v>
      </c>
      <c r="M4" s="19"/>
    </row>
    <row r="5" spans="1:13" ht="24.75" customHeight="1">
      <c r="A5" s="15"/>
      <c r="B5" s="6">
        <v>100</v>
      </c>
      <c r="C5" s="42">
        <f>COUNTIF(M4:M39,100)</f>
        <v>0</v>
      </c>
      <c r="D5" s="42"/>
      <c r="E5" s="36"/>
      <c r="F5" s="37"/>
      <c r="G5" s="37"/>
      <c r="H5" s="37"/>
      <c r="I5" s="38"/>
      <c r="L5" s="11">
        <v>2</v>
      </c>
      <c r="M5" s="19"/>
    </row>
    <row r="6" spans="1:13" ht="24.75" customHeight="1">
      <c r="A6" s="15"/>
      <c r="B6" s="6" t="s">
        <v>1</v>
      </c>
      <c r="C6" s="42">
        <f>COUNTIF(M4:M39,"&gt;89")-SUM(C5)</f>
        <v>0</v>
      </c>
      <c r="D6" s="42"/>
      <c r="E6" s="36"/>
      <c r="F6" s="37"/>
      <c r="G6" s="37"/>
      <c r="H6" s="37"/>
      <c r="I6" s="38"/>
      <c r="L6" s="11">
        <v>3</v>
      </c>
      <c r="M6" s="19"/>
    </row>
    <row r="7" spans="1:13" ht="24.75" customHeight="1">
      <c r="A7" s="15"/>
      <c r="B7" s="6" t="s">
        <v>2</v>
      </c>
      <c r="C7" s="42">
        <f>COUNTIF(M4:M39,"&gt;79")-SUM(C5:D6)</f>
        <v>0</v>
      </c>
      <c r="D7" s="42"/>
      <c r="E7" s="36"/>
      <c r="F7" s="37"/>
      <c r="G7" s="37"/>
      <c r="H7" s="37"/>
      <c r="I7" s="38"/>
      <c r="L7" s="11">
        <v>4</v>
      </c>
      <c r="M7" s="19"/>
    </row>
    <row r="8" spans="1:13" ht="24.75" customHeight="1">
      <c r="A8" s="16" t="s">
        <v>14</v>
      </c>
      <c r="B8" s="6" t="s">
        <v>4</v>
      </c>
      <c r="C8" s="42">
        <f>COUNTIF(M4:M39,"&gt;69")-SUM(C5:D7)</f>
        <v>0</v>
      </c>
      <c r="D8" s="42"/>
      <c r="E8" s="36"/>
      <c r="F8" s="37"/>
      <c r="G8" s="37"/>
      <c r="H8" s="37"/>
      <c r="I8" s="38"/>
      <c r="L8" s="11">
        <v>5</v>
      </c>
      <c r="M8" s="19"/>
    </row>
    <row r="9" spans="1:13" ht="24.75" customHeight="1">
      <c r="A9" s="16" t="s">
        <v>15</v>
      </c>
      <c r="B9" s="6" t="s">
        <v>3</v>
      </c>
      <c r="C9" s="42">
        <f>COUNTIF(M4:M39,"&gt;59")-SUM(C5:D8)</f>
        <v>0</v>
      </c>
      <c r="D9" s="42"/>
      <c r="E9" s="36"/>
      <c r="F9" s="37"/>
      <c r="G9" s="37"/>
      <c r="H9" s="37"/>
      <c r="I9" s="38"/>
      <c r="L9" s="11">
        <v>6</v>
      </c>
      <c r="M9" s="19"/>
    </row>
    <row r="10" spans="1:13" ht="24.75" customHeight="1">
      <c r="A10" s="16" t="s">
        <v>16</v>
      </c>
      <c r="B10" s="6" t="s">
        <v>5</v>
      </c>
      <c r="C10" s="42">
        <f>COUNTIF(M4:M39,"&gt;49")-SUM(C5:D9)</f>
        <v>0</v>
      </c>
      <c r="D10" s="42"/>
      <c r="E10" s="36"/>
      <c r="F10" s="37"/>
      <c r="G10" s="37"/>
      <c r="H10" s="37"/>
      <c r="I10" s="38"/>
      <c r="L10" s="11">
        <v>7</v>
      </c>
      <c r="M10" s="19"/>
    </row>
    <row r="11" spans="1:13" ht="24.75" customHeight="1">
      <c r="A11" s="16" t="s">
        <v>17</v>
      </c>
      <c r="B11" s="6" t="s">
        <v>6</v>
      </c>
      <c r="C11" s="42">
        <f>COUNTIF(M4:M39,"&gt;39")-SUM(C5:D10)</f>
        <v>0</v>
      </c>
      <c r="D11" s="42"/>
      <c r="E11" s="36"/>
      <c r="F11" s="37"/>
      <c r="G11" s="37"/>
      <c r="H11" s="37"/>
      <c r="I11" s="38"/>
      <c r="L11" s="11">
        <v>8</v>
      </c>
      <c r="M11" s="19"/>
    </row>
    <row r="12" spans="1:13" ht="24.75" customHeight="1">
      <c r="A12" s="16" t="s">
        <v>18</v>
      </c>
      <c r="B12" s="6" t="s">
        <v>7</v>
      </c>
      <c r="C12" s="42">
        <f>COUNTIF(M4:M39,"&gt;29")-SUM(C5:D11)</f>
        <v>0</v>
      </c>
      <c r="D12" s="42"/>
      <c r="E12" s="36"/>
      <c r="F12" s="37"/>
      <c r="G12" s="37"/>
      <c r="H12" s="37"/>
      <c r="I12" s="38"/>
      <c r="L12" s="11">
        <v>9</v>
      </c>
      <c r="M12" s="19"/>
    </row>
    <row r="13" spans="1:13" ht="24.75" customHeight="1">
      <c r="A13" s="16" t="s">
        <v>19</v>
      </c>
      <c r="B13" s="6" t="s">
        <v>8</v>
      </c>
      <c r="C13" s="42">
        <f>COUNTIF(M4:M39,"&gt;19")-SUM(C5:D12)</f>
        <v>0</v>
      </c>
      <c r="D13" s="42"/>
      <c r="E13" s="36"/>
      <c r="F13" s="37"/>
      <c r="G13" s="37"/>
      <c r="H13" s="37"/>
      <c r="I13" s="38"/>
      <c r="L13" s="11">
        <v>10</v>
      </c>
      <c r="M13" s="19"/>
    </row>
    <row r="14" spans="1:13" ht="24.75" customHeight="1">
      <c r="A14" s="16" t="s">
        <v>20</v>
      </c>
      <c r="B14" s="6" t="s">
        <v>9</v>
      </c>
      <c r="C14" s="42">
        <f>COUNTIF(M4:M39,"&gt;9")-SUM(C5:D13)</f>
        <v>0</v>
      </c>
      <c r="D14" s="42"/>
      <c r="E14" s="36"/>
      <c r="F14" s="37"/>
      <c r="G14" s="37"/>
      <c r="H14" s="37"/>
      <c r="I14" s="38"/>
      <c r="L14" s="11">
        <v>11</v>
      </c>
      <c r="M14" s="19"/>
    </row>
    <row r="15" spans="1:13" ht="24.75" customHeight="1">
      <c r="A15" s="17" t="s">
        <v>21</v>
      </c>
      <c r="B15" s="6" t="s">
        <v>10</v>
      </c>
      <c r="C15" s="42">
        <f>COUNT(M4:M39)-SUM(C5:D14)</f>
        <v>0</v>
      </c>
      <c r="D15" s="42"/>
      <c r="E15" s="36"/>
      <c r="F15" s="37"/>
      <c r="G15" s="37"/>
      <c r="H15" s="37"/>
      <c r="I15" s="38"/>
      <c r="L15" s="11">
        <v>12</v>
      </c>
      <c r="M15" s="19"/>
    </row>
    <row r="16" spans="1:13" ht="24.75" customHeight="1">
      <c r="A16" s="15"/>
      <c r="B16" s="6" t="s">
        <v>11</v>
      </c>
      <c r="C16" s="42">
        <f>SUM(C5:D15)</f>
        <v>0</v>
      </c>
      <c r="D16" s="42"/>
      <c r="E16" s="36"/>
      <c r="F16" s="37"/>
      <c r="G16" s="37"/>
      <c r="H16" s="37"/>
      <c r="I16" s="38"/>
      <c r="L16" s="11">
        <v>13</v>
      </c>
      <c r="M16" s="19"/>
    </row>
    <row r="17" spans="1:13" ht="24.75" customHeight="1">
      <c r="A17" s="17"/>
      <c r="B17" s="6" t="s">
        <v>12</v>
      </c>
      <c r="C17" s="42">
        <f>SUM(M4:M39)</f>
        <v>0</v>
      </c>
      <c r="D17" s="42"/>
      <c r="E17" s="36"/>
      <c r="F17" s="37"/>
      <c r="G17" s="37"/>
      <c r="H17" s="37"/>
      <c r="I17" s="38"/>
      <c r="L17" s="11">
        <v>14</v>
      </c>
      <c r="M17" s="19"/>
    </row>
    <row r="18" spans="1:13" ht="24.75" customHeight="1" thickBot="1">
      <c r="A18" s="18"/>
      <c r="B18" s="9" t="s">
        <v>13</v>
      </c>
      <c r="C18" s="43" t="e">
        <f>C17/C16</f>
        <v>#DIV/0!</v>
      </c>
      <c r="D18" s="43"/>
      <c r="E18" s="39"/>
      <c r="F18" s="40"/>
      <c r="G18" s="40"/>
      <c r="H18" s="40"/>
      <c r="I18" s="41"/>
      <c r="L18" s="11">
        <v>15</v>
      </c>
      <c r="M18" s="19"/>
    </row>
    <row r="19" spans="1:13" ht="24.75" customHeight="1" thickTop="1">
      <c r="A19" s="10"/>
      <c r="B19" s="24"/>
      <c r="C19" s="25"/>
      <c r="D19" s="25"/>
      <c r="E19" s="25"/>
      <c r="F19" s="25"/>
      <c r="G19" s="25"/>
      <c r="H19" s="25"/>
      <c r="I19" s="26"/>
      <c r="L19" s="11">
        <v>16</v>
      </c>
      <c r="M19" s="19"/>
    </row>
    <row r="20" spans="1:13" ht="24.75" customHeight="1">
      <c r="A20" s="7" t="s">
        <v>22</v>
      </c>
      <c r="B20" s="27"/>
      <c r="C20" s="28"/>
      <c r="D20" s="28"/>
      <c r="E20" s="28"/>
      <c r="F20" s="28"/>
      <c r="G20" s="28"/>
      <c r="H20" s="28"/>
      <c r="I20" s="29"/>
      <c r="L20" s="11">
        <v>17</v>
      </c>
      <c r="M20" s="19"/>
    </row>
    <row r="21" spans="1:13" ht="24.75" customHeight="1">
      <c r="A21" s="7"/>
      <c r="B21" s="27"/>
      <c r="C21" s="28"/>
      <c r="D21" s="28"/>
      <c r="E21" s="28"/>
      <c r="F21" s="28"/>
      <c r="G21" s="28"/>
      <c r="H21" s="28"/>
      <c r="I21" s="29"/>
      <c r="L21" s="11">
        <v>18</v>
      </c>
      <c r="M21" s="19"/>
    </row>
    <row r="22" spans="1:13" ht="24.75" customHeight="1">
      <c r="A22" s="7" t="s">
        <v>23</v>
      </c>
      <c r="B22" s="27"/>
      <c r="C22" s="28"/>
      <c r="D22" s="28"/>
      <c r="E22" s="28"/>
      <c r="F22" s="28"/>
      <c r="G22" s="28"/>
      <c r="H22" s="28"/>
      <c r="I22" s="29"/>
      <c r="L22" s="11">
        <v>19</v>
      </c>
      <c r="M22" s="19"/>
    </row>
    <row r="23" spans="1:13" ht="24.75" customHeight="1">
      <c r="A23" s="7"/>
      <c r="B23" s="27"/>
      <c r="C23" s="28"/>
      <c r="D23" s="28"/>
      <c r="E23" s="28"/>
      <c r="F23" s="28"/>
      <c r="G23" s="28"/>
      <c r="H23" s="28"/>
      <c r="I23" s="29"/>
      <c r="L23" s="11">
        <v>20</v>
      </c>
      <c r="M23" s="19"/>
    </row>
    <row r="24" spans="1:13" ht="24.75" customHeight="1">
      <c r="A24" s="7" t="s">
        <v>18</v>
      </c>
      <c r="B24" s="27"/>
      <c r="C24" s="28"/>
      <c r="D24" s="28"/>
      <c r="E24" s="28"/>
      <c r="F24" s="28"/>
      <c r="G24" s="28"/>
      <c r="H24" s="28"/>
      <c r="I24" s="29"/>
      <c r="L24" s="11">
        <v>21</v>
      </c>
      <c r="M24" s="19"/>
    </row>
    <row r="25" spans="1:13" ht="24.75" customHeight="1">
      <c r="A25" s="7"/>
      <c r="B25" s="27"/>
      <c r="C25" s="28"/>
      <c r="D25" s="28"/>
      <c r="E25" s="28"/>
      <c r="F25" s="28"/>
      <c r="G25" s="28"/>
      <c r="H25" s="28"/>
      <c r="I25" s="29"/>
      <c r="L25" s="11">
        <v>22</v>
      </c>
      <c r="M25" s="19"/>
    </row>
    <row r="26" spans="1:13" ht="24.75" customHeight="1">
      <c r="A26" s="7" t="s">
        <v>24</v>
      </c>
      <c r="B26" s="27"/>
      <c r="C26" s="28"/>
      <c r="D26" s="28"/>
      <c r="E26" s="28"/>
      <c r="F26" s="28"/>
      <c r="G26" s="28"/>
      <c r="H26" s="28"/>
      <c r="I26" s="29"/>
      <c r="L26" s="11">
        <v>23</v>
      </c>
      <c r="M26" s="19"/>
    </row>
    <row r="27" spans="1:13" ht="24.75" customHeight="1">
      <c r="A27" s="7"/>
      <c r="B27" s="27"/>
      <c r="C27" s="28"/>
      <c r="D27" s="28"/>
      <c r="E27" s="28"/>
      <c r="F27" s="28"/>
      <c r="G27" s="28"/>
      <c r="H27" s="28"/>
      <c r="I27" s="29"/>
      <c r="L27" s="11">
        <v>24</v>
      </c>
      <c r="M27" s="19"/>
    </row>
    <row r="28" spans="1:13" ht="24.75" customHeight="1" thickBot="1">
      <c r="A28" s="8"/>
      <c r="B28" s="30"/>
      <c r="C28" s="31"/>
      <c r="D28" s="31"/>
      <c r="E28" s="31"/>
      <c r="F28" s="31"/>
      <c r="G28" s="31"/>
      <c r="H28" s="31"/>
      <c r="I28" s="32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4:D14"/>
    <mergeCell ref="A1:I1"/>
    <mergeCell ref="B2:C2"/>
    <mergeCell ref="E2:F2"/>
    <mergeCell ref="H3:I3"/>
    <mergeCell ref="C4:D4"/>
    <mergeCell ref="B19:I28"/>
    <mergeCell ref="C9:D9"/>
    <mergeCell ref="C10:D10"/>
    <mergeCell ref="C11:D11"/>
    <mergeCell ref="C12:D12"/>
    <mergeCell ref="E4:I18"/>
    <mergeCell ref="C15:D15"/>
    <mergeCell ref="C6:D6"/>
    <mergeCell ref="C16:D16"/>
    <mergeCell ref="C8:D8"/>
    <mergeCell ref="C17:D17"/>
    <mergeCell ref="C5:D5"/>
    <mergeCell ref="C18:D18"/>
    <mergeCell ref="C7:D7"/>
    <mergeCell ref="C13:D13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44" t="s">
        <v>124</v>
      </c>
      <c r="B1" s="45"/>
      <c r="C1" s="45"/>
      <c r="D1" s="45"/>
      <c r="E1" s="45"/>
      <c r="F1" s="45"/>
      <c r="G1" s="45"/>
      <c r="H1" s="45"/>
      <c r="I1" s="45"/>
    </row>
    <row r="2" spans="1:9" ht="33.75" customHeight="1">
      <c r="A2" s="12" t="s">
        <v>113</v>
      </c>
      <c r="B2" s="47"/>
      <c r="C2" s="47"/>
      <c r="D2" s="1" t="s">
        <v>114</v>
      </c>
      <c r="E2" s="50"/>
      <c r="F2" s="51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48"/>
      <c r="I3" s="49"/>
      <c r="L3" s="11" t="s">
        <v>25</v>
      </c>
      <c r="M3" s="11" t="s">
        <v>26</v>
      </c>
    </row>
    <row r="4" spans="1:13" ht="24.75" customHeight="1" thickTop="1">
      <c r="A4" s="14"/>
      <c r="B4" s="5" t="s">
        <v>0</v>
      </c>
      <c r="C4" s="46" t="s">
        <v>27</v>
      </c>
      <c r="D4" s="46"/>
      <c r="E4" s="33"/>
      <c r="F4" s="34"/>
      <c r="G4" s="34"/>
      <c r="H4" s="34"/>
      <c r="I4" s="35"/>
      <c r="L4" s="11">
        <v>1</v>
      </c>
      <c r="M4" s="19" t="s">
        <v>122</v>
      </c>
    </row>
    <row r="5" spans="1:13" ht="24.75" customHeight="1">
      <c r="A5" s="15"/>
      <c r="B5" s="6">
        <v>100</v>
      </c>
      <c r="C5" s="42">
        <f>COUNTIF(M4:M39,100)</f>
        <v>0</v>
      </c>
      <c r="D5" s="42"/>
      <c r="E5" s="36"/>
      <c r="F5" s="37"/>
      <c r="G5" s="37"/>
      <c r="H5" s="37"/>
      <c r="I5" s="38"/>
      <c r="L5" s="11">
        <v>2</v>
      </c>
      <c r="M5" s="19" t="s">
        <v>121</v>
      </c>
    </row>
    <row r="6" spans="1:13" ht="24.75" customHeight="1">
      <c r="A6" s="15"/>
      <c r="B6" s="6" t="s">
        <v>1</v>
      </c>
      <c r="C6" s="42">
        <f>COUNTIF(M4:M39,"&gt;89")-SUM(C5)</f>
        <v>0</v>
      </c>
      <c r="D6" s="42"/>
      <c r="E6" s="36"/>
      <c r="F6" s="37"/>
      <c r="G6" s="37"/>
      <c r="H6" s="37"/>
      <c r="I6" s="38"/>
      <c r="L6" s="11">
        <v>3</v>
      </c>
      <c r="M6" s="19" t="s">
        <v>121</v>
      </c>
    </row>
    <row r="7" spans="1:13" ht="24.75" customHeight="1">
      <c r="A7" s="15"/>
      <c r="B7" s="6" t="s">
        <v>2</v>
      </c>
      <c r="C7" s="42">
        <f>COUNTIF(M4:M39,"&gt;79")-SUM(C5:D6)</f>
        <v>0</v>
      </c>
      <c r="D7" s="42"/>
      <c r="E7" s="36"/>
      <c r="F7" s="37"/>
      <c r="G7" s="37"/>
      <c r="H7" s="37"/>
      <c r="I7" s="38"/>
      <c r="L7" s="11">
        <v>4</v>
      </c>
      <c r="M7" s="19" t="s">
        <v>121</v>
      </c>
    </row>
    <row r="8" spans="1:13" ht="24.75" customHeight="1">
      <c r="A8" s="16" t="s">
        <v>14</v>
      </c>
      <c r="B8" s="6" t="s">
        <v>4</v>
      </c>
      <c r="C8" s="42">
        <f>COUNTIF(M4:M39,"&gt;69")-SUM(C5:D7)</f>
        <v>0</v>
      </c>
      <c r="D8" s="42"/>
      <c r="E8" s="36"/>
      <c r="F8" s="37"/>
      <c r="G8" s="37"/>
      <c r="H8" s="37"/>
      <c r="I8" s="38"/>
      <c r="L8" s="11">
        <v>5</v>
      </c>
      <c r="M8" s="19" t="s">
        <v>121</v>
      </c>
    </row>
    <row r="9" spans="1:13" ht="24.75" customHeight="1">
      <c r="A9" s="16" t="s">
        <v>15</v>
      </c>
      <c r="B9" s="6" t="s">
        <v>3</v>
      </c>
      <c r="C9" s="42">
        <f>COUNTIF(M4:M39,"&gt;59")-SUM(C5:D8)</f>
        <v>0</v>
      </c>
      <c r="D9" s="42"/>
      <c r="E9" s="36"/>
      <c r="F9" s="37"/>
      <c r="G9" s="37"/>
      <c r="H9" s="37"/>
      <c r="I9" s="38"/>
      <c r="L9" s="11">
        <v>6</v>
      </c>
      <c r="M9" s="19" t="s">
        <v>121</v>
      </c>
    </row>
    <row r="10" spans="1:13" ht="24.75" customHeight="1">
      <c r="A10" s="16" t="s">
        <v>16</v>
      </c>
      <c r="B10" s="6" t="s">
        <v>5</v>
      </c>
      <c r="C10" s="42">
        <f>COUNTIF(M4:M39,"&gt;49")-SUM(C5:D9)</f>
        <v>0</v>
      </c>
      <c r="D10" s="42"/>
      <c r="E10" s="36"/>
      <c r="F10" s="37"/>
      <c r="G10" s="37"/>
      <c r="H10" s="37"/>
      <c r="I10" s="38"/>
      <c r="L10" s="11">
        <v>7</v>
      </c>
      <c r="M10" s="19" t="s">
        <v>121</v>
      </c>
    </row>
    <row r="11" spans="1:13" ht="24.75" customHeight="1">
      <c r="A11" s="16" t="s">
        <v>17</v>
      </c>
      <c r="B11" s="6" t="s">
        <v>6</v>
      </c>
      <c r="C11" s="42">
        <f>COUNTIF(M4:M39,"&gt;39")-SUM(C5:D10)</f>
        <v>0</v>
      </c>
      <c r="D11" s="42"/>
      <c r="E11" s="36"/>
      <c r="F11" s="37"/>
      <c r="G11" s="37"/>
      <c r="H11" s="37"/>
      <c r="I11" s="38"/>
      <c r="L11" s="11">
        <v>8</v>
      </c>
      <c r="M11" s="19" t="s">
        <v>121</v>
      </c>
    </row>
    <row r="12" spans="1:13" ht="24.75" customHeight="1">
      <c r="A12" s="16" t="s">
        <v>18</v>
      </c>
      <c r="B12" s="6" t="s">
        <v>7</v>
      </c>
      <c r="C12" s="42">
        <f>COUNTIF(M4:M39,"&gt;29")-SUM(C5:D11)</f>
        <v>0</v>
      </c>
      <c r="D12" s="42"/>
      <c r="E12" s="36"/>
      <c r="F12" s="37"/>
      <c r="G12" s="37"/>
      <c r="H12" s="37"/>
      <c r="I12" s="38"/>
      <c r="L12" s="11">
        <v>9</v>
      </c>
      <c r="M12" s="19" t="s">
        <v>121</v>
      </c>
    </row>
    <row r="13" spans="1:13" ht="24.75" customHeight="1">
      <c r="A13" s="16" t="s">
        <v>19</v>
      </c>
      <c r="B13" s="6" t="s">
        <v>8</v>
      </c>
      <c r="C13" s="42">
        <f>COUNTIF(M4:M39,"&gt;19")-SUM(C5:D12)</f>
        <v>0</v>
      </c>
      <c r="D13" s="42"/>
      <c r="E13" s="36"/>
      <c r="F13" s="37"/>
      <c r="G13" s="37"/>
      <c r="H13" s="37"/>
      <c r="I13" s="38"/>
      <c r="L13" s="11">
        <v>10</v>
      </c>
      <c r="M13" s="19" t="s">
        <v>121</v>
      </c>
    </row>
    <row r="14" spans="1:13" ht="24.75" customHeight="1">
      <c r="A14" s="16" t="s">
        <v>20</v>
      </c>
      <c r="B14" s="6" t="s">
        <v>9</v>
      </c>
      <c r="C14" s="42">
        <f>COUNTIF(M4:M39,"&gt;9")-SUM(C5:D13)</f>
        <v>0</v>
      </c>
      <c r="D14" s="42"/>
      <c r="E14" s="36"/>
      <c r="F14" s="37"/>
      <c r="G14" s="37"/>
      <c r="H14" s="37"/>
      <c r="I14" s="38"/>
      <c r="L14" s="11">
        <v>11</v>
      </c>
      <c r="M14" s="19" t="s">
        <v>121</v>
      </c>
    </row>
    <row r="15" spans="1:13" ht="24.75" customHeight="1">
      <c r="A15" s="17" t="s">
        <v>21</v>
      </c>
      <c r="B15" s="6" t="s">
        <v>10</v>
      </c>
      <c r="C15" s="42">
        <f>COUNT(M4:M39)-SUM(C5:D14)</f>
        <v>0</v>
      </c>
      <c r="D15" s="42"/>
      <c r="E15" s="36"/>
      <c r="F15" s="37"/>
      <c r="G15" s="37"/>
      <c r="H15" s="37"/>
      <c r="I15" s="38"/>
      <c r="L15" s="11">
        <v>12</v>
      </c>
      <c r="M15" s="19" t="s">
        <v>121</v>
      </c>
    </row>
    <row r="16" spans="1:13" ht="24.75" customHeight="1">
      <c r="A16" s="15"/>
      <c r="B16" s="6" t="s">
        <v>11</v>
      </c>
      <c r="C16" s="42">
        <f>SUM(C5:D15)</f>
        <v>0</v>
      </c>
      <c r="D16" s="42"/>
      <c r="E16" s="36"/>
      <c r="F16" s="37"/>
      <c r="G16" s="37"/>
      <c r="H16" s="37"/>
      <c r="I16" s="38"/>
      <c r="L16" s="11">
        <v>13</v>
      </c>
      <c r="M16" s="19" t="s">
        <v>121</v>
      </c>
    </row>
    <row r="17" spans="1:13" ht="24.75" customHeight="1">
      <c r="A17" s="17"/>
      <c r="B17" s="6" t="s">
        <v>12</v>
      </c>
      <c r="C17" s="42">
        <f>SUM(M4:M39)</f>
        <v>0</v>
      </c>
      <c r="D17" s="42"/>
      <c r="E17" s="36"/>
      <c r="F17" s="37"/>
      <c r="G17" s="37"/>
      <c r="H17" s="37"/>
      <c r="I17" s="38"/>
      <c r="L17" s="11">
        <v>14</v>
      </c>
      <c r="M17" s="19" t="s">
        <v>121</v>
      </c>
    </row>
    <row r="18" spans="1:13" ht="24.75" customHeight="1" thickBot="1">
      <c r="A18" s="18"/>
      <c r="B18" s="9" t="s">
        <v>13</v>
      </c>
      <c r="C18" s="43" t="e">
        <f>C17/C16</f>
        <v>#DIV/0!</v>
      </c>
      <c r="D18" s="43"/>
      <c r="E18" s="39"/>
      <c r="F18" s="40"/>
      <c r="G18" s="40"/>
      <c r="H18" s="40"/>
      <c r="I18" s="41"/>
      <c r="L18" s="11">
        <v>15</v>
      </c>
      <c r="M18" s="19" t="s">
        <v>121</v>
      </c>
    </row>
    <row r="19" spans="1:13" ht="24.75" customHeight="1" thickTop="1">
      <c r="A19" s="10"/>
      <c r="B19" s="24" t="s">
        <v>123</v>
      </c>
      <c r="C19" s="25"/>
      <c r="D19" s="25"/>
      <c r="E19" s="25"/>
      <c r="F19" s="25"/>
      <c r="G19" s="25"/>
      <c r="H19" s="25"/>
      <c r="I19" s="26"/>
      <c r="L19" s="11">
        <v>16</v>
      </c>
      <c r="M19" s="19" t="s">
        <v>121</v>
      </c>
    </row>
    <row r="20" spans="1:13" ht="24.75" customHeight="1">
      <c r="A20" s="7" t="s">
        <v>22</v>
      </c>
      <c r="B20" s="27"/>
      <c r="C20" s="28"/>
      <c r="D20" s="28"/>
      <c r="E20" s="28"/>
      <c r="F20" s="28"/>
      <c r="G20" s="28"/>
      <c r="H20" s="28"/>
      <c r="I20" s="29"/>
      <c r="L20" s="11">
        <v>17</v>
      </c>
      <c r="M20" s="19" t="s">
        <v>121</v>
      </c>
    </row>
    <row r="21" spans="1:13" ht="24.75" customHeight="1">
      <c r="A21" s="7"/>
      <c r="B21" s="27"/>
      <c r="C21" s="28"/>
      <c r="D21" s="28"/>
      <c r="E21" s="28"/>
      <c r="F21" s="28"/>
      <c r="G21" s="28"/>
      <c r="H21" s="28"/>
      <c r="I21" s="29"/>
      <c r="L21" s="11">
        <v>18</v>
      </c>
      <c r="M21" s="19" t="s">
        <v>121</v>
      </c>
    </row>
    <row r="22" spans="1:13" ht="24.75" customHeight="1">
      <c r="A22" s="7" t="s">
        <v>23</v>
      </c>
      <c r="B22" s="27"/>
      <c r="C22" s="28"/>
      <c r="D22" s="28"/>
      <c r="E22" s="28"/>
      <c r="F22" s="28"/>
      <c r="G22" s="28"/>
      <c r="H22" s="28"/>
      <c r="I22" s="29"/>
      <c r="L22" s="11">
        <v>19</v>
      </c>
      <c r="M22" s="19" t="s">
        <v>121</v>
      </c>
    </row>
    <row r="23" spans="1:13" ht="24.75" customHeight="1">
      <c r="A23" s="7"/>
      <c r="B23" s="27"/>
      <c r="C23" s="28"/>
      <c r="D23" s="28"/>
      <c r="E23" s="28"/>
      <c r="F23" s="28"/>
      <c r="G23" s="28"/>
      <c r="H23" s="28"/>
      <c r="I23" s="29"/>
      <c r="L23" s="11">
        <v>20</v>
      </c>
      <c r="M23" s="19" t="s">
        <v>121</v>
      </c>
    </row>
    <row r="24" spans="1:13" ht="24.75" customHeight="1">
      <c r="A24" s="7" t="s">
        <v>18</v>
      </c>
      <c r="B24" s="27"/>
      <c r="C24" s="28"/>
      <c r="D24" s="28"/>
      <c r="E24" s="28"/>
      <c r="F24" s="28"/>
      <c r="G24" s="28"/>
      <c r="H24" s="28"/>
      <c r="I24" s="29"/>
      <c r="L24" s="11">
        <v>21</v>
      </c>
      <c r="M24" s="19" t="s">
        <v>121</v>
      </c>
    </row>
    <row r="25" spans="1:13" ht="24.75" customHeight="1">
      <c r="A25" s="7"/>
      <c r="B25" s="27"/>
      <c r="C25" s="28"/>
      <c r="D25" s="28"/>
      <c r="E25" s="28"/>
      <c r="F25" s="28"/>
      <c r="G25" s="28"/>
      <c r="H25" s="28"/>
      <c r="I25" s="29"/>
      <c r="L25" s="11">
        <v>22</v>
      </c>
      <c r="M25" s="19" t="s">
        <v>121</v>
      </c>
    </row>
    <row r="26" spans="1:13" ht="24.75" customHeight="1">
      <c r="A26" s="7" t="s">
        <v>24</v>
      </c>
      <c r="B26" s="27"/>
      <c r="C26" s="28"/>
      <c r="D26" s="28"/>
      <c r="E26" s="28"/>
      <c r="F26" s="28"/>
      <c r="G26" s="28"/>
      <c r="H26" s="28"/>
      <c r="I26" s="29"/>
      <c r="L26" s="11">
        <v>23</v>
      </c>
      <c r="M26" s="19" t="s">
        <v>121</v>
      </c>
    </row>
    <row r="27" spans="1:13" ht="24.75" customHeight="1">
      <c r="A27" s="7"/>
      <c r="B27" s="27"/>
      <c r="C27" s="28"/>
      <c r="D27" s="28"/>
      <c r="E27" s="28"/>
      <c r="F27" s="28"/>
      <c r="G27" s="28"/>
      <c r="H27" s="28"/>
      <c r="I27" s="29"/>
      <c r="L27" s="11">
        <v>24</v>
      </c>
      <c r="M27" s="19" t="s">
        <v>121</v>
      </c>
    </row>
    <row r="28" spans="1:13" ht="24.75" customHeight="1" thickBot="1">
      <c r="A28" s="8"/>
      <c r="B28" s="30"/>
      <c r="C28" s="31"/>
      <c r="D28" s="31"/>
      <c r="E28" s="31"/>
      <c r="F28" s="31"/>
      <c r="G28" s="31"/>
      <c r="H28" s="31"/>
      <c r="I28" s="32"/>
      <c r="L28" s="11">
        <v>25</v>
      </c>
      <c r="M28" s="19" t="s">
        <v>121</v>
      </c>
    </row>
    <row r="29" spans="12:13" ht="24.75" customHeight="1">
      <c r="L29" s="11">
        <v>26</v>
      </c>
      <c r="M29" s="19" t="s">
        <v>121</v>
      </c>
    </row>
    <row r="30" spans="12:13" ht="24.75" customHeight="1">
      <c r="L30" s="11">
        <v>27</v>
      </c>
      <c r="M30" s="19" t="s">
        <v>121</v>
      </c>
    </row>
    <row r="31" spans="12:13" ht="24.75" customHeight="1">
      <c r="L31" s="11">
        <v>28</v>
      </c>
      <c r="M31" s="19" t="s">
        <v>121</v>
      </c>
    </row>
    <row r="32" spans="12:13" ht="24.75" customHeight="1">
      <c r="L32" s="11">
        <v>29</v>
      </c>
      <c r="M32" s="19" t="s">
        <v>122</v>
      </c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4:D14"/>
    <mergeCell ref="C8:D8"/>
    <mergeCell ref="C10:D10"/>
    <mergeCell ref="A1:I1"/>
    <mergeCell ref="C4:D4"/>
    <mergeCell ref="C5:D5"/>
    <mergeCell ref="C6:D6"/>
    <mergeCell ref="B2:C2"/>
    <mergeCell ref="C9:D9"/>
    <mergeCell ref="H3:I3"/>
    <mergeCell ref="E2:F2"/>
    <mergeCell ref="B19:I28"/>
    <mergeCell ref="E4:I18"/>
    <mergeCell ref="C17:D17"/>
    <mergeCell ref="C18:D18"/>
    <mergeCell ref="C7:D7"/>
    <mergeCell ref="C15:D15"/>
    <mergeCell ref="C16:D16"/>
    <mergeCell ref="C11:D11"/>
    <mergeCell ref="C12:D12"/>
    <mergeCell ref="C13:D13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44" t="s">
        <v>124</v>
      </c>
      <c r="B1" s="45"/>
      <c r="C1" s="45"/>
      <c r="D1" s="45"/>
      <c r="E1" s="45"/>
      <c r="F1" s="45"/>
      <c r="G1" s="45"/>
      <c r="H1" s="45"/>
      <c r="I1" s="45"/>
    </row>
    <row r="2" spans="1:9" ht="33.75" customHeight="1">
      <c r="A2" s="12" t="s">
        <v>113</v>
      </c>
      <c r="B2" s="47"/>
      <c r="C2" s="47"/>
      <c r="D2" s="1" t="s">
        <v>114</v>
      </c>
      <c r="E2" s="50"/>
      <c r="F2" s="51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48"/>
      <c r="I3" s="49"/>
      <c r="L3" s="11" t="s">
        <v>28</v>
      </c>
      <c r="M3" s="11" t="s">
        <v>29</v>
      </c>
    </row>
    <row r="4" spans="1:13" ht="24.75" customHeight="1" thickTop="1">
      <c r="A4" s="14"/>
      <c r="B4" s="5" t="s">
        <v>30</v>
      </c>
      <c r="C4" s="46" t="s">
        <v>31</v>
      </c>
      <c r="D4" s="46"/>
      <c r="E4" s="33"/>
      <c r="F4" s="34"/>
      <c r="G4" s="34"/>
      <c r="H4" s="34"/>
      <c r="I4" s="35"/>
      <c r="L4" s="11">
        <v>1</v>
      </c>
      <c r="M4" s="19"/>
    </row>
    <row r="5" spans="1:13" ht="24.75" customHeight="1">
      <c r="A5" s="15"/>
      <c r="B5" s="6">
        <v>100</v>
      </c>
      <c r="C5" s="42">
        <f>COUNTIF(M4:M39,100)</f>
        <v>0</v>
      </c>
      <c r="D5" s="42"/>
      <c r="E5" s="36"/>
      <c r="F5" s="37"/>
      <c r="G5" s="37"/>
      <c r="H5" s="37"/>
      <c r="I5" s="38"/>
      <c r="L5" s="11">
        <v>2</v>
      </c>
      <c r="M5" s="19"/>
    </row>
    <row r="6" spans="1:13" ht="24.75" customHeight="1">
      <c r="A6" s="15"/>
      <c r="B6" s="6" t="s">
        <v>32</v>
      </c>
      <c r="C6" s="42">
        <f>COUNTIF(M4:M39,"&gt;89")-SUM(C5)</f>
        <v>0</v>
      </c>
      <c r="D6" s="42"/>
      <c r="E6" s="36"/>
      <c r="F6" s="37"/>
      <c r="G6" s="37"/>
      <c r="H6" s="37"/>
      <c r="I6" s="38"/>
      <c r="L6" s="11">
        <v>3</v>
      </c>
      <c r="M6" s="19"/>
    </row>
    <row r="7" spans="1:13" ht="24.75" customHeight="1">
      <c r="A7" s="15"/>
      <c r="B7" s="6" t="s">
        <v>33</v>
      </c>
      <c r="C7" s="42">
        <f>COUNTIF(M4:M39,"&gt;79")-SUM(C5:D6)</f>
        <v>0</v>
      </c>
      <c r="D7" s="42"/>
      <c r="E7" s="36"/>
      <c r="F7" s="37"/>
      <c r="G7" s="37"/>
      <c r="H7" s="37"/>
      <c r="I7" s="38"/>
      <c r="L7" s="11">
        <v>4</v>
      </c>
      <c r="M7" s="19"/>
    </row>
    <row r="8" spans="1:13" ht="24.75" customHeight="1">
      <c r="A8" s="16" t="s">
        <v>34</v>
      </c>
      <c r="B8" s="6" t="s">
        <v>35</v>
      </c>
      <c r="C8" s="42">
        <f>COUNTIF(M4:M39,"&gt;69")-SUM(C5:D7)</f>
        <v>0</v>
      </c>
      <c r="D8" s="42"/>
      <c r="E8" s="36"/>
      <c r="F8" s="37"/>
      <c r="G8" s="37"/>
      <c r="H8" s="37"/>
      <c r="I8" s="38"/>
      <c r="L8" s="11">
        <v>5</v>
      </c>
      <c r="M8" s="19"/>
    </row>
    <row r="9" spans="1:13" ht="24.75" customHeight="1">
      <c r="A9" s="16" t="s">
        <v>36</v>
      </c>
      <c r="B9" s="6" t="s">
        <v>37</v>
      </c>
      <c r="C9" s="42">
        <f>COUNTIF(M4:M39,"&gt;59")-SUM(C5:D8)</f>
        <v>0</v>
      </c>
      <c r="D9" s="42"/>
      <c r="E9" s="36"/>
      <c r="F9" s="37"/>
      <c r="G9" s="37"/>
      <c r="H9" s="37"/>
      <c r="I9" s="38"/>
      <c r="L9" s="11">
        <v>6</v>
      </c>
      <c r="M9" s="19"/>
    </row>
    <row r="10" spans="1:13" ht="24.75" customHeight="1">
      <c r="A10" s="16" t="s">
        <v>38</v>
      </c>
      <c r="B10" s="6" t="s">
        <v>39</v>
      </c>
      <c r="C10" s="42">
        <f>COUNTIF(M4:M39,"&gt;49")-SUM(C5:D9)</f>
        <v>0</v>
      </c>
      <c r="D10" s="42"/>
      <c r="E10" s="36"/>
      <c r="F10" s="37"/>
      <c r="G10" s="37"/>
      <c r="H10" s="37"/>
      <c r="I10" s="38"/>
      <c r="L10" s="11">
        <v>7</v>
      </c>
      <c r="M10" s="19"/>
    </row>
    <row r="11" spans="1:13" ht="24.75" customHeight="1">
      <c r="A11" s="16" t="s">
        <v>40</v>
      </c>
      <c r="B11" s="6" t="s">
        <v>41</v>
      </c>
      <c r="C11" s="42">
        <f>COUNTIF(M4:M39,"&gt;39")-SUM(C5:D10)</f>
        <v>0</v>
      </c>
      <c r="D11" s="42"/>
      <c r="E11" s="36"/>
      <c r="F11" s="37"/>
      <c r="G11" s="37"/>
      <c r="H11" s="37"/>
      <c r="I11" s="38"/>
      <c r="L11" s="11">
        <v>8</v>
      </c>
      <c r="M11" s="19"/>
    </row>
    <row r="12" spans="1:13" ht="24.75" customHeight="1">
      <c r="A12" s="16" t="s">
        <v>42</v>
      </c>
      <c r="B12" s="6" t="s">
        <v>43</v>
      </c>
      <c r="C12" s="42">
        <f>COUNTIF(M4:M39,"&gt;29")-SUM(C5:D11)</f>
        <v>0</v>
      </c>
      <c r="D12" s="42"/>
      <c r="E12" s="36"/>
      <c r="F12" s="37"/>
      <c r="G12" s="37"/>
      <c r="H12" s="37"/>
      <c r="I12" s="38"/>
      <c r="L12" s="11">
        <v>9</v>
      </c>
      <c r="M12" s="19"/>
    </row>
    <row r="13" spans="1:13" ht="24.75" customHeight="1">
      <c r="A13" s="16" t="s">
        <v>44</v>
      </c>
      <c r="B13" s="6" t="s">
        <v>45</v>
      </c>
      <c r="C13" s="42">
        <f>COUNTIF(M4:M39,"&gt;19")-SUM(C5:D12)</f>
        <v>0</v>
      </c>
      <c r="D13" s="42"/>
      <c r="E13" s="36"/>
      <c r="F13" s="37"/>
      <c r="G13" s="37"/>
      <c r="H13" s="37"/>
      <c r="I13" s="38"/>
      <c r="L13" s="11">
        <v>10</v>
      </c>
      <c r="M13" s="19"/>
    </row>
    <row r="14" spans="1:13" ht="24.75" customHeight="1">
      <c r="A14" s="16" t="s">
        <v>46</v>
      </c>
      <c r="B14" s="6" t="s">
        <v>47</v>
      </c>
      <c r="C14" s="42">
        <f>COUNTIF(M4:M39,"&gt;9")-SUM(C5:D13)</f>
        <v>0</v>
      </c>
      <c r="D14" s="42"/>
      <c r="E14" s="36"/>
      <c r="F14" s="37"/>
      <c r="G14" s="37"/>
      <c r="H14" s="37"/>
      <c r="I14" s="38"/>
      <c r="L14" s="11">
        <v>11</v>
      </c>
      <c r="M14" s="19"/>
    </row>
    <row r="15" spans="1:13" ht="24.75" customHeight="1">
      <c r="A15" s="17" t="s">
        <v>48</v>
      </c>
      <c r="B15" s="6" t="s">
        <v>49</v>
      </c>
      <c r="C15" s="42">
        <f>COUNT(M4:M39)-SUM(C5:D14)</f>
        <v>0</v>
      </c>
      <c r="D15" s="42"/>
      <c r="E15" s="36"/>
      <c r="F15" s="37"/>
      <c r="G15" s="37"/>
      <c r="H15" s="37"/>
      <c r="I15" s="38"/>
      <c r="L15" s="11">
        <v>12</v>
      </c>
      <c r="M15" s="19"/>
    </row>
    <row r="16" spans="1:13" ht="24.75" customHeight="1">
      <c r="A16" s="15"/>
      <c r="B16" s="6" t="s">
        <v>50</v>
      </c>
      <c r="C16" s="42">
        <f>SUM(C5:D15)</f>
        <v>0</v>
      </c>
      <c r="D16" s="42"/>
      <c r="E16" s="36"/>
      <c r="F16" s="37"/>
      <c r="G16" s="37"/>
      <c r="H16" s="37"/>
      <c r="I16" s="38"/>
      <c r="L16" s="11">
        <v>13</v>
      </c>
      <c r="M16" s="19"/>
    </row>
    <row r="17" spans="1:13" ht="24.75" customHeight="1">
      <c r="A17" s="17"/>
      <c r="B17" s="6" t="s">
        <v>51</v>
      </c>
      <c r="C17" s="42">
        <f>SUM(M4:M39)</f>
        <v>0</v>
      </c>
      <c r="D17" s="42"/>
      <c r="E17" s="36"/>
      <c r="F17" s="37"/>
      <c r="G17" s="37"/>
      <c r="H17" s="37"/>
      <c r="I17" s="38"/>
      <c r="L17" s="11">
        <v>14</v>
      </c>
      <c r="M17" s="19"/>
    </row>
    <row r="18" spans="1:13" ht="24.75" customHeight="1" thickBot="1">
      <c r="A18" s="18"/>
      <c r="B18" s="9" t="s">
        <v>52</v>
      </c>
      <c r="C18" s="43" t="e">
        <f>C17/C16</f>
        <v>#DIV/0!</v>
      </c>
      <c r="D18" s="43"/>
      <c r="E18" s="39"/>
      <c r="F18" s="40"/>
      <c r="G18" s="40"/>
      <c r="H18" s="40"/>
      <c r="I18" s="41"/>
      <c r="L18" s="11">
        <v>15</v>
      </c>
      <c r="M18" s="19"/>
    </row>
    <row r="19" spans="1:13" ht="24.75" customHeight="1" thickTop="1">
      <c r="A19" s="10"/>
      <c r="B19" s="24"/>
      <c r="C19" s="25"/>
      <c r="D19" s="25"/>
      <c r="E19" s="25"/>
      <c r="F19" s="25"/>
      <c r="G19" s="25"/>
      <c r="H19" s="25"/>
      <c r="I19" s="26"/>
      <c r="L19" s="11">
        <v>16</v>
      </c>
      <c r="M19" s="19"/>
    </row>
    <row r="20" spans="1:13" ht="24.75" customHeight="1">
      <c r="A20" s="7" t="s">
        <v>53</v>
      </c>
      <c r="B20" s="27"/>
      <c r="C20" s="28"/>
      <c r="D20" s="28"/>
      <c r="E20" s="28"/>
      <c r="F20" s="28"/>
      <c r="G20" s="28"/>
      <c r="H20" s="28"/>
      <c r="I20" s="29"/>
      <c r="L20" s="11">
        <v>17</v>
      </c>
      <c r="M20" s="19"/>
    </row>
    <row r="21" spans="1:13" ht="24.75" customHeight="1">
      <c r="A21" s="7"/>
      <c r="B21" s="27"/>
      <c r="C21" s="28"/>
      <c r="D21" s="28"/>
      <c r="E21" s="28"/>
      <c r="F21" s="28"/>
      <c r="G21" s="28"/>
      <c r="H21" s="28"/>
      <c r="I21" s="29"/>
      <c r="L21" s="11">
        <v>18</v>
      </c>
      <c r="M21" s="19"/>
    </row>
    <row r="22" spans="1:13" ht="24.75" customHeight="1">
      <c r="A22" s="7" t="s">
        <v>54</v>
      </c>
      <c r="B22" s="27"/>
      <c r="C22" s="28"/>
      <c r="D22" s="28"/>
      <c r="E22" s="28"/>
      <c r="F22" s="28"/>
      <c r="G22" s="28"/>
      <c r="H22" s="28"/>
      <c r="I22" s="29"/>
      <c r="L22" s="11">
        <v>19</v>
      </c>
      <c r="M22" s="19"/>
    </row>
    <row r="23" spans="1:13" ht="24.75" customHeight="1">
      <c r="A23" s="7"/>
      <c r="B23" s="27"/>
      <c r="C23" s="28"/>
      <c r="D23" s="28"/>
      <c r="E23" s="28"/>
      <c r="F23" s="28"/>
      <c r="G23" s="28"/>
      <c r="H23" s="28"/>
      <c r="I23" s="29"/>
      <c r="L23" s="11">
        <v>20</v>
      </c>
      <c r="M23" s="19"/>
    </row>
    <row r="24" spans="1:13" ht="24.75" customHeight="1">
      <c r="A24" s="7" t="s">
        <v>42</v>
      </c>
      <c r="B24" s="27"/>
      <c r="C24" s="28"/>
      <c r="D24" s="28"/>
      <c r="E24" s="28"/>
      <c r="F24" s="28"/>
      <c r="G24" s="28"/>
      <c r="H24" s="28"/>
      <c r="I24" s="29"/>
      <c r="L24" s="11">
        <v>21</v>
      </c>
      <c r="M24" s="19"/>
    </row>
    <row r="25" spans="1:13" ht="24.75" customHeight="1">
      <c r="A25" s="7"/>
      <c r="B25" s="27"/>
      <c r="C25" s="28"/>
      <c r="D25" s="28"/>
      <c r="E25" s="28"/>
      <c r="F25" s="28"/>
      <c r="G25" s="28"/>
      <c r="H25" s="28"/>
      <c r="I25" s="29"/>
      <c r="L25" s="11">
        <v>22</v>
      </c>
      <c r="M25" s="19"/>
    </row>
    <row r="26" spans="1:13" ht="24.75" customHeight="1">
      <c r="A26" s="7" t="s">
        <v>55</v>
      </c>
      <c r="B26" s="27"/>
      <c r="C26" s="28"/>
      <c r="D26" s="28"/>
      <c r="E26" s="28"/>
      <c r="F26" s="28"/>
      <c r="G26" s="28"/>
      <c r="H26" s="28"/>
      <c r="I26" s="29"/>
      <c r="L26" s="11">
        <v>23</v>
      </c>
      <c r="M26" s="19"/>
    </row>
    <row r="27" spans="1:13" ht="24.75" customHeight="1">
      <c r="A27" s="7"/>
      <c r="B27" s="27"/>
      <c r="C27" s="28"/>
      <c r="D27" s="28"/>
      <c r="E27" s="28"/>
      <c r="F27" s="28"/>
      <c r="G27" s="28"/>
      <c r="H27" s="28"/>
      <c r="I27" s="29"/>
      <c r="L27" s="11">
        <v>24</v>
      </c>
      <c r="M27" s="19"/>
    </row>
    <row r="28" spans="1:13" ht="24.75" customHeight="1" thickBot="1">
      <c r="A28" s="8"/>
      <c r="B28" s="30"/>
      <c r="C28" s="31"/>
      <c r="D28" s="31"/>
      <c r="E28" s="31"/>
      <c r="F28" s="31"/>
      <c r="G28" s="31"/>
      <c r="H28" s="31"/>
      <c r="I28" s="32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2:D12"/>
    <mergeCell ref="C17:D17"/>
    <mergeCell ref="H3:I3"/>
    <mergeCell ref="C18:D18"/>
    <mergeCell ref="C15:D15"/>
    <mergeCell ref="C10:D10"/>
    <mergeCell ref="A1:I1"/>
    <mergeCell ref="C4:D4"/>
    <mergeCell ref="C5:D5"/>
    <mergeCell ref="C6:D6"/>
    <mergeCell ref="B2:C2"/>
    <mergeCell ref="C11:D11"/>
    <mergeCell ref="E2:F2"/>
    <mergeCell ref="C14:D14"/>
    <mergeCell ref="C7:D7"/>
    <mergeCell ref="B19:I28"/>
    <mergeCell ref="E4:I18"/>
    <mergeCell ref="C13:D13"/>
    <mergeCell ref="C8:D8"/>
    <mergeCell ref="C9:D9"/>
    <mergeCell ref="C16:D1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44" t="s">
        <v>124</v>
      </c>
      <c r="B1" s="45"/>
      <c r="C1" s="45"/>
      <c r="D1" s="45"/>
      <c r="E1" s="45"/>
      <c r="F1" s="45"/>
      <c r="G1" s="45"/>
      <c r="H1" s="45"/>
      <c r="I1" s="45"/>
    </row>
    <row r="2" spans="1:9" ht="33.75" customHeight="1">
      <c r="A2" s="12" t="s">
        <v>113</v>
      </c>
      <c r="B2" s="47"/>
      <c r="C2" s="47"/>
      <c r="D2" s="1" t="s">
        <v>114</v>
      </c>
      <c r="E2" s="50"/>
      <c r="F2" s="51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48"/>
      <c r="I3" s="49"/>
      <c r="L3" s="11" t="s">
        <v>25</v>
      </c>
      <c r="M3" s="11" t="s">
        <v>26</v>
      </c>
    </row>
    <row r="4" spans="1:13" ht="24.75" customHeight="1" thickTop="1">
      <c r="A4" s="14"/>
      <c r="B4" s="5" t="s">
        <v>0</v>
      </c>
      <c r="C4" s="46" t="s">
        <v>27</v>
      </c>
      <c r="D4" s="46"/>
      <c r="E4" s="33"/>
      <c r="F4" s="34"/>
      <c r="G4" s="34"/>
      <c r="H4" s="34"/>
      <c r="I4" s="35"/>
      <c r="L4" s="11">
        <v>1</v>
      </c>
      <c r="M4" s="19"/>
    </row>
    <row r="5" spans="1:13" ht="24.75" customHeight="1">
      <c r="A5" s="15"/>
      <c r="B5" s="6">
        <v>100</v>
      </c>
      <c r="C5" s="42">
        <f>COUNTIF(M4:M39,100)</f>
        <v>0</v>
      </c>
      <c r="D5" s="42"/>
      <c r="E5" s="36"/>
      <c r="F5" s="37"/>
      <c r="G5" s="37"/>
      <c r="H5" s="37"/>
      <c r="I5" s="38"/>
      <c r="L5" s="11">
        <v>2</v>
      </c>
      <c r="M5" s="19"/>
    </row>
    <row r="6" spans="1:13" ht="24.75" customHeight="1">
      <c r="A6" s="15"/>
      <c r="B6" s="6" t="s">
        <v>1</v>
      </c>
      <c r="C6" s="42">
        <f>COUNTIF(M4:M39,"&gt;89")-SUM(C5)</f>
        <v>0</v>
      </c>
      <c r="D6" s="42"/>
      <c r="E6" s="36"/>
      <c r="F6" s="37"/>
      <c r="G6" s="37"/>
      <c r="H6" s="37"/>
      <c r="I6" s="38"/>
      <c r="L6" s="11">
        <v>3</v>
      </c>
      <c r="M6" s="19"/>
    </row>
    <row r="7" spans="1:13" ht="24.75" customHeight="1">
      <c r="A7" s="15"/>
      <c r="B7" s="6" t="s">
        <v>2</v>
      </c>
      <c r="C7" s="42">
        <f>COUNTIF(M4:M39,"&gt;79")-SUM(C5:D6)</f>
        <v>0</v>
      </c>
      <c r="D7" s="42"/>
      <c r="E7" s="36"/>
      <c r="F7" s="37"/>
      <c r="G7" s="37"/>
      <c r="H7" s="37"/>
      <c r="I7" s="38"/>
      <c r="L7" s="11">
        <v>4</v>
      </c>
      <c r="M7" s="19"/>
    </row>
    <row r="8" spans="1:13" ht="24.75" customHeight="1">
      <c r="A8" s="16" t="s">
        <v>112</v>
      </c>
      <c r="B8" s="6" t="s">
        <v>4</v>
      </c>
      <c r="C8" s="42">
        <f>COUNTIF(M4:M39,"&gt;69")-SUM(C5:D7)</f>
        <v>0</v>
      </c>
      <c r="D8" s="42"/>
      <c r="E8" s="36"/>
      <c r="F8" s="37"/>
      <c r="G8" s="37"/>
      <c r="H8" s="37"/>
      <c r="I8" s="38"/>
      <c r="L8" s="11">
        <v>5</v>
      </c>
      <c r="M8" s="19"/>
    </row>
    <row r="9" spans="1:13" ht="24.75" customHeight="1">
      <c r="A9" s="16" t="s">
        <v>15</v>
      </c>
      <c r="B9" s="6" t="s">
        <v>3</v>
      </c>
      <c r="C9" s="42">
        <f>COUNTIF(M4:M39,"&gt;59")-SUM(C5:D8)</f>
        <v>0</v>
      </c>
      <c r="D9" s="42"/>
      <c r="E9" s="36"/>
      <c r="F9" s="37"/>
      <c r="G9" s="37"/>
      <c r="H9" s="37"/>
      <c r="I9" s="38"/>
      <c r="L9" s="11">
        <v>6</v>
      </c>
      <c r="M9" s="19"/>
    </row>
    <row r="10" spans="1:13" ht="24.75" customHeight="1">
      <c r="A10" s="16" t="s">
        <v>16</v>
      </c>
      <c r="B10" s="6" t="s">
        <v>5</v>
      </c>
      <c r="C10" s="42">
        <f>COUNTIF(M4:M39,"&gt;49")-SUM(C5:D9)</f>
        <v>0</v>
      </c>
      <c r="D10" s="42"/>
      <c r="E10" s="36"/>
      <c r="F10" s="37"/>
      <c r="G10" s="37"/>
      <c r="H10" s="37"/>
      <c r="I10" s="38"/>
      <c r="L10" s="11">
        <v>7</v>
      </c>
      <c r="M10" s="19"/>
    </row>
    <row r="11" spans="1:13" ht="24.75" customHeight="1">
      <c r="A11" s="16" t="s">
        <v>17</v>
      </c>
      <c r="B11" s="6" t="s">
        <v>6</v>
      </c>
      <c r="C11" s="42">
        <f>COUNTIF(M4:M39,"&gt;39")-SUM(C5:D10)</f>
        <v>0</v>
      </c>
      <c r="D11" s="42"/>
      <c r="E11" s="36"/>
      <c r="F11" s="37"/>
      <c r="G11" s="37"/>
      <c r="H11" s="37"/>
      <c r="I11" s="38"/>
      <c r="L11" s="11">
        <v>8</v>
      </c>
      <c r="M11" s="19"/>
    </row>
    <row r="12" spans="1:13" ht="24.75" customHeight="1">
      <c r="A12" s="16" t="s">
        <v>18</v>
      </c>
      <c r="B12" s="6" t="s">
        <v>7</v>
      </c>
      <c r="C12" s="42">
        <f>COUNTIF(M4:M39,"&gt;29")-SUM(C5:D11)</f>
        <v>0</v>
      </c>
      <c r="D12" s="42"/>
      <c r="E12" s="36"/>
      <c r="F12" s="37"/>
      <c r="G12" s="37"/>
      <c r="H12" s="37"/>
      <c r="I12" s="38"/>
      <c r="L12" s="11">
        <v>9</v>
      </c>
      <c r="M12" s="19"/>
    </row>
    <row r="13" spans="1:13" ht="24.75" customHeight="1">
      <c r="A13" s="16" t="s">
        <v>19</v>
      </c>
      <c r="B13" s="6" t="s">
        <v>8</v>
      </c>
      <c r="C13" s="42">
        <f>COUNTIF(M4:M39,"&gt;19")-SUM(C5:D12)</f>
        <v>0</v>
      </c>
      <c r="D13" s="42"/>
      <c r="E13" s="36"/>
      <c r="F13" s="37"/>
      <c r="G13" s="37"/>
      <c r="H13" s="37"/>
      <c r="I13" s="38"/>
      <c r="L13" s="11">
        <v>10</v>
      </c>
      <c r="M13" s="19"/>
    </row>
    <row r="14" spans="1:13" ht="24.75" customHeight="1">
      <c r="A14" s="16" t="s">
        <v>20</v>
      </c>
      <c r="B14" s="6" t="s">
        <v>9</v>
      </c>
      <c r="C14" s="42">
        <f>COUNTIF(M4:M39,"&gt;9")-SUM(C5:D13)</f>
        <v>0</v>
      </c>
      <c r="D14" s="42"/>
      <c r="E14" s="36"/>
      <c r="F14" s="37"/>
      <c r="G14" s="37"/>
      <c r="H14" s="37"/>
      <c r="I14" s="38"/>
      <c r="L14" s="11">
        <v>11</v>
      </c>
      <c r="M14" s="19"/>
    </row>
    <row r="15" spans="1:13" ht="24.75" customHeight="1">
      <c r="A15" s="17" t="s">
        <v>21</v>
      </c>
      <c r="B15" s="6" t="s">
        <v>10</v>
      </c>
      <c r="C15" s="42">
        <f>COUNT(M4:M39)-SUM(C5:D14)</f>
        <v>0</v>
      </c>
      <c r="D15" s="42"/>
      <c r="E15" s="36"/>
      <c r="F15" s="37"/>
      <c r="G15" s="37"/>
      <c r="H15" s="37"/>
      <c r="I15" s="38"/>
      <c r="L15" s="11">
        <v>12</v>
      </c>
      <c r="M15" s="19"/>
    </row>
    <row r="16" spans="1:13" ht="24.75" customHeight="1">
      <c r="A16" s="15"/>
      <c r="B16" s="6" t="s">
        <v>11</v>
      </c>
      <c r="C16" s="42">
        <f>SUM(C5:D15)</f>
        <v>0</v>
      </c>
      <c r="D16" s="42"/>
      <c r="E16" s="36"/>
      <c r="F16" s="37"/>
      <c r="G16" s="37"/>
      <c r="H16" s="37"/>
      <c r="I16" s="38"/>
      <c r="L16" s="11">
        <v>13</v>
      </c>
      <c r="M16" s="19"/>
    </row>
    <row r="17" spans="1:13" ht="24.75" customHeight="1">
      <c r="A17" s="17"/>
      <c r="B17" s="6" t="s">
        <v>12</v>
      </c>
      <c r="C17" s="42">
        <f>SUM(M4:M39)</f>
        <v>0</v>
      </c>
      <c r="D17" s="42"/>
      <c r="E17" s="36"/>
      <c r="F17" s="37"/>
      <c r="G17" s="37"/>
      <c r="H17" s="37"/>
      <c r="I17" s="38"/>
      <c r="L17" s="11">
        <v>14</v>
      </c>
      <c r="M17" s="19"/>
    </row>
    <row r="18" spans="1:13" ht="24.75" customHeight="1" thickBot="1">
      <c r="A18" s="18"/>
      <c r="B18" s="9" t="s">
        <v>13</v>
      </c>
      <c r="C18" s="43" t="e">
        <f>C17/C16</f>
        <v>#DIV/0!</v>
      </c>
      <c r="D18" s="43"/>
      <c r="E18" s="39"/>
      <c r="F18" s="40"/>
      <c r="G18" s="40"/>
      <c r="H18" s="40"/>
      <c r="I18" s="41"/>
      <c r="L18" s="11">
        <v>15</v>
      </c>
      <c r="M18" s="19"/>
    </row>
    <row r="19" spans="1:13" ht="24.75" customHeight="1" thickTop="1">
      <c r="A19" s="10"/>
      <c r="B19" s="24"/>
      <c r="C19" s="25"/>
      <c r="D19" s="25"/>
      <c r="E19" s="25"/>
      <c r="F19" s="25"/>
      <c r="G19" s="25"/>
      <c r="H19" s="25"/>
      <c r="I19" s="26"/>
      <c r="L19" s="11">
        <v>16</v>
      </c>
      <c r="M19" s="19"/>
    </row>
    <row r="20" spans="1:13" ht="24.75" customHeight="1">
      <c r="A20" s="7" t="s">
        <v>22</v>
      </c>
      <c r="B20" s="27"/>
      <c r="C20" s="28"/>
      <c r="D20" s="28"/>
      <c r="E20" s="28"/>
      <c r="F20" s="28"/>
      <c r="G20" s="28"/>
      <c r="H20" s="28"/>
      <c r="I20" s="29"/>
      <c r="L20" s="11">
        <v>17</v>
      </c>
      <c r="M20" s="19"/>
    </row>
    <row r="21" spans="1:13" ht="24.75" customHeight="1">
      <c r="A21" s="7"/>
      <c r="B21" s="27"/>
      <c r="C21" s="28"/>
      <c r="D21" s="28"/>
      <c r="E21" s="28"/>
      <c r="F21" s="28"/>
      <c r="G21" s="28"/>
      <c r="H21" s="28"/>
      <c r="I21" s="29"/>
      <c r="L21" s="11">
        <v>18</v>
      </c>
      <c r="M21" s="19"/>
    </row>
    <row r="22" spans="1:13" ht="24.75" customHeight="1">
      <c r="A22" s="7" t="s">
        <v>23</v>
      </c>
      <c r="B22" s="27"/>
      <c r="C22" s="28"/>
      <c r="D22" s="28"/>
      <c r="E22" s="28"/>
      <c r="F22" s="28"/>
      <c r="G22" s="28"/>
      <c r="H22" s="28"/>
      <c r="I22" s="29"/>
      <c r="L22" s="11">
        <v>19</v>
      </c>
      <c r="M22" s="19"/>
    </row>
    <row r="23" spans="1:13" ht="24.75" customHeight="1">
      <c r="A23" s="7"/>
      <c r="B23" s="27"/>
      <c r="C23" s="28"/>
      <c r="D23" s="28"/>
      <c r="E23" s="28"/>
      <c r="F23" s="28"/>
      <c r="G23" s="28"/>
      <c r="H23" s="28"/>
      <c r="I23" s="29"/>
      <c r="L23" s="11">
        <v>20</v>
      </c>
      <c r="M23" s="19"/>
    </row>
    <row r="24" spans="1:13" ht="24.75" customHeight="1">
      <c r="A24" s="7" t="s">
        <v>18</v>
      </c>
      <c r="B24" s="27"/>
      <c r="C24" s="28"/>
      <c r="D24" s="28"/>
      <c r="E24" s="28"/>
      <c r="F24" s="28"/>
      <c r="G24" s="28"/>
      <c r="H24" s="28"/>
      <c r="I24" s="29"/>
      <c r="L24" s="11">
        <v>21</v>
      </c>
      <c r="M24" s="19"/>
    </row>
    <row r="25" spans="1:13" ht="24.75" customHeight="1">
      <c r="A25" s="7"/>
      <c r="B25" s="27"/>
      <c r="C25" s="28"/>
      <c r="D25" s="28"/>
      <c r="E25" s="28"/>
      <c r="F25" s="28"/>
      <c r="G25" s="28"/>
      <c r="H25" s="28"/>
      <c r="I25" s="29"/>
      <c r="L25" s="11">
        <v>22</v>
      </c>
      <c r="M25" s="19"/>
    </row>
    <row r="26" spans="1:13" ht="24.75" customHeight="1">
      <c r="A26" s="7" t="s">
        <v>24</v>
      </c>
      <c r="B26" s="27"/>
      <c r="C26" s="28"/>
      <c r="D26" s="28"/>
      <c r="E26" s="28"/>
      <c r="F26" s="28"/>
      <c r="G26" s="28"/>
      <c r="H26" s="28"/>
      <c r="I26" s="29"/>
      <c r="L26" s="11">
        <v>23</v>
      </c>
      <c r="M26" s="19"/>
    </row>
    <row r="27" spans="1:13" ht="24.75" customHeight="1">
      <c r="A27" s="7"/>
      <c r="B27" s="27"/>
      <c r="C27" s="28"/>
      <c r="D27" s="28"/>
      <c r="E27" s="28"/>
      <c r="F27" s="28"/>
      <c r="G27" s="28"/>
      <c r="H27" s="28"/>
      <c r="I27" s="29"/>
      <c r="L27" s="11">
        <v>24</v>
      </c>
      <c r="M27" s="19"/>
    </row>
    <row r="28" spans="1:13" ht="24.75" customHeight="1" thickBot="1">
      <c r="A28" s="8"/>
      <c r="B28" s="30"/>
      <c r="C28" s="31"/>
      <c r="D28" s="31"/>
      <c r="E28" s="31"/>
      <c r="F28" s="31"/>
      <c r="G28" s="31"/>
      <c r="H28" s="31"/>
      <c r="I28" s="32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2:D12"/>
    <mergeCell ref="C17:D17"/>
    <mergeCell ref="H3:I3"/>
    <mergeCell ref="C18:D18"/>
    <mergeCell ref="C15:D15"/>
    <mergeCell ref="C10:D10"/>
    <mergeCell ref="A1:I1"/>
    <mergeCell ref="C4:D4"/>
    <mergeCell ref="C5:D5"/>
    <mergeCell ref="C6:D6"/>
    <mergeCell ref="B2:C2"/>
    <mergeCell ref="C11:D11"/>
    <mergeCell ref="E2:F2"/>
    <mergeCell ref="C14:D14"/>
    <mergeCell ref="C7:D7"/>
    <mergeCell ref="B19:I28"/>
    <mergeCell ref="E4:I18"/>
    <mergeCell ref="C13:D13"/>
    <mergeCell ref="C8:D8"/>
    <mergeCell ref="C9:D9"/>
    <mergeCell ref="C16:D1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44" t="s">
        <v>125</v>
      </c>
      <c r="B1" s="45"/>
      <c r="C1" s="45"/>
      <c r="D1" s="45"/>
      <c r="E1" s="45"/>
      <c r="F1" s="45"/>
      <c r="G1" s="45"/>
      <c r="H1" s="45"/>
      <c r="I1" s="45"/>
    </row>
    <row r="2" spans="1:9" ht="33.75" customHeight="1">
      <c r="A2" s="12" t="s">
        <v>113</v>
      </c>
      <c r="B2" s="47"/>
      <c r="C2" s="47"/>
      <c r="D2" s="1" t="s">
        <v>114</v>
      </c>
      <c r="E2" s="50"/>
      <c r="F2" s="51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48"/>
      <c r="I3" s="49"/>
      <c r="L3" s="11" t="s">
        <v>28</v>
      </c>
      <c r="M3" s="11" t="s">
        <v>29</v>
      </c>
    </row>
    <row r="4" spans="1:13" ht="24.75" customHeight="1" thickTop="1">
      <c r="A4" s="14"/>
      <c r="B4" s="5" t="s">
        <v>30</v>
      </c>
      <c r="C4" s="46" t="s">
        <v>31</v>
      </c>
      <c r="D4" s="46"/>
      <c r="E4" s="33"/>
      <c r="F4" s="34"/>
      <c r="G4" s="34"/>
      <c r="H4" s="34"/>
      <c r="I4" s="35"/>
      <c r="L4" s="11">
        <v>1</v>
      </c>
      <c r="M4" s="19"/>
    </row>
    <row r="5" spans="1:13" ht="24.75" customHeight="1">
      <c r="A5" s="15"/>
      <c r="B5" s="6">
        <v>100</v>
      </c>
      <c r="C5" s="42">
        <f>COUNTIF(M4:M39,100)</f>
        <v>0</v>
      </c>
      <c r="D5" s="42"/>
      <c r="E5" s="36"/>
      <c r="F5" s="37"/>
      <c r="G5" s="37"/>
      <c r="H5" s="37"/>
      <c r="I5" s="38"/>
      <c r="L5" s="11">
        <v>2</v>
      </c>
      <c r="M5" s="19"/>
    </row>
    <row r="6" spans="1:13" ht="24.75" customHeight="1">
      <c r="A6" s="15"/>
      <c r="B6" s="6" t="s">
        <v>32</v>
      </c>
      <c r="C6" s="42">
        <f>COUNTIF(M4:M39,"&gt;89")-SUM(C5)</f>
        <v>0</v>
      </c>
      <c r="D6" s="42"/>
      <c r="E6" s="36"/>
      <c r="F6" s="37"/>
      <c r="G6" s="37"/>
      <c r="H6" s="37"/>
      <c r="I6" s="38"/>
      <c r="L6" s="11">
        <v>3</v>
      </c>
      <c r="M6" s="19"/>
    </row>
    <row r="7" spans="1:13" ht="24.75" customHeight="1">
      <c r="A7" s="15"/>
      <c r="B7" s="6" t="s">
        <v>33</v>
      </c>
      <c r="C7" s="42">
        <f>COUNTIF(M4:M39,"&gt;79")-SUM(C5:D6)</f>
        <v>0</v>
      </c>
      <c r="D7" s="42"/>
      <c r="E7" s="36"/>
      <c r="F7" s="37"/>
      <c r="G7" s="37"/>
      <c r="H7" s="37"/>
      <c r="I7" s="38"/>
      <c r="L7" s="11">
        <v>4</v>
      </c>
      <c r="M7" s="19"/>
    </row>
    <row r="8" spans="1:13" ht="24.75" customHeight="1">
      <c r="A8" s="16" t="s">
        <v>34</v>
      </c>
      <c r="B8" s="6" t="s">
        <v>35</v>
      </c>
      <c r="C8" s="42">
        <f>COUNTIF(M4:M39,"&gt;69")-SUM(C5:D7)</f>
        <v>0</v>
      </c>
      <c r="D8" s="42"/>
      <c r="E8" s="36"/>
      <c r="F8" s="37"/>
      <c r="G8" s="37"/>
      <c r="H8" s="37"/>
      <c r="I8" s="38"/>
      <c r="L8" s="11">
        <v>5</v>
      </c>
      <c r="M8" s="19"/>
    </row>
    <row r="9" spans="1:13" ht="24.75" customHeight="1">
      <c r="A9" s="16" t="s">
        <v>36</v>
      </c>
      <c r="B9" s="6" t="s">
        <v>37</v>
      </c>
      <c r="C9" s="42">
        <f>COUNTIF(M4:M39,"&gt;59")-SUM(C5:D8)</f>
        <v>0</v>
      </c>
      <c r="D9" s="42"/>
      <c r="E9" s="36"/>
      <c r="F9" s="37"/>
      <c r="G9" s="37"/>
      <c r="H9" s="37"/>
      <c r="I9" s="38"/>
      <c r="L9" s="11">
        <v>6</v>
      </c>
      <c r="M9" s="19"/>
    </row>
    <row r="10" spans="1:13" ht="24.75" customHeight="1">
      <c r="A10" s="16" t="s">
        <v>38</v>
      </c>
      <c r="B10" s="6" t="s">
        <v>39</v>
      </c>
      <c r="C10" s="42">
        <f>COUNTIF(M4:M39,"&gt;49")-SUM(C5:D9)</f>
        <v>0</v>
      </c>
      <c r="D10" s="42"/>
      <c r="E10" s="36"/>
      <c r="F10" s="37"/>
      <c r="G10" s="37"/>
      <c r="H10" s="37"/>
      <c r="I10" s="38"/>
      <c r="L10" s="11">
        <v>7</v>
      </c>
      <c r="M10" s="19"/>
    </row>
    <row r="11" spans="1:13" ht="24.75" customHeight="1">
      <c r="A11" s="16" t="s">
        <v>40</v>
      </c>
      <c r="B11" s="6" t="s">
        <v>41</v>
      </c>
      <c r="C11" s="42">
        <f>COUNTIF(M4:M39,"&gt;39")-SUM(C5:D10)</f>
        <v>0</v>
      </c>
      <c r="D11" s="42"/>
      <c r="E11" s="36"/>
      <c r="F11" s="37"/>
      <c r="G11" s="37"/>
      <c r="H11" s="37"/>
      <c r="I11" s="38"/>
      <c r="L11" s="11">
        <v>8</v>
      </c>
      <c r="M11" s="19"/>
    </row>
    <row r="12" spans="1:13" ht="24.75" customHeight="1">
      <c r="A12" s="16" t="s">
        <v>42</v>
      </c>
      <c r="B12" s="6" t="s">
        <v>43</v>
      </c>
      <c r="C12" s="42">
        <f>COUNTIF(M4:M39,"&gt;29")-SUM(C5:D11)</f>
        <v>0</v>
      </c>
      <c r="D12" s="42"/>
      <c r="E12" s="36"/>
      <c r="F12" s="37"/>
      <c r="G12" s="37"/>
      <c r="H12" s="37"/>
      <c r="I12" s="38"/>
      <c r="L12" s="11">
        <v>9</v>
      </c>
      <c r="M12" s="19"/>
    </row>
    <row r="13" spans="1:13" ht="24.75" customHeight="1">
      <c r="A13" s="16" t="s">
        <v>44</v>
      </c>
      <c r="B13" s="6" t="s">
        <v>45</v>
      </c>
      <c r="C13" s="42">
        <f>COUNTIF(M4:M39,"&gt;19")-SUM(C5:D12)</f>
        <v>0</v>
      </c>
      <c r="D13" s="42"/>
      <c r="E13" s="36"/>
      <c r="F13" s="37"/>
      <c r="G13" s="37"/>
      <c r="H13" s="37"/>
      <c r="I13" s="38"/>
      <c r="L13" s="11">
        <v>10</v>
      </c>
      <c r="M13" s="19"/>
    </row>
    <row r="14" spans="1:13" ht="24.75" customHeight="1">
      <c r="A14" s="16" t="s">
        <v>46</v>
      </c>
      <c r="B14" s="6" t="s">
        <v>47</v>
      </c>
      <c r="C14" s="42">
        <f>COUNTIF(M4:M39,"&gt;9")-SUM(C5:D13)</f>
        <v>0</v>
      </c>
      <c r="D14" s="42"/>
      <c r="E14" s="36"/>
      <c r="F14" s="37"/>
      <c r="G14" s="37"/>
      <c r="H14" s="37"/>
      <c r="I14" s="38"/>
      <c r="L14" s="11">
        <v>11</v>
      </c>
      <c r="M14" s="19"/>
    </row>
    <row r="15" spans="1:13" ht="24.75" customHeight="1">
      <c r="A15" s="17" t="s">
        <v>48</v>
      </c>
      <c r="B15" s="6" t="s">
        <v>49</v>
      </c>
      <c r="C15" s="42">
        <f>COUNT(M4:M39)-SUM(C5:D14)</f>
        <v>0</v>
      </c>
      <c r="D15" s="42"/>
      <c r="E15" s="36"/>
      <c r="F15" s="37"/>
      <c r="G15" s="37"/>
      <c r="H15" s="37"/>
      <c r="I15" s="38"/>
      <c r="L15" s="11">
        <v>12</v>
      </c>
      <c r="M15" s="19"/>
    </row>
    <row r="16" spans="1:13" ht="24.75" customHeight="1">
      <c r="A16" s="15"/>
      <c r="B16" s="6" t="s">
        <v>50</v>
      </c>
      <c r="C16" s="42">
        <f>SUM(C5:D15)</f>
        <v>0</v>
      </c>
      <c r="D16" s="42"/>
      <c r="E16" s="36"/>
      <c r="F16" s="37"/>
      <c r="G16" s="37"/>
      <c r="H16" s="37"/>
      <c r="I16" s="38"/>
      <c r="L16" s="11">
        <v>13</v>
      </c>
      <c r="M16" s="19"/>
    </row>
    <row r="17" spans="1:13" ht="24.75" customHeight="1">
      <c r="A17" s="17"/>
      <c r="B17" s="6" t="s">
        <v>51</v>
      </c>
      <c r="C17" s="42">
        <f>SUM(M4:M39)</f>
        <v>0</v>
      </c>
      <c r="D17" s="42"/>
      <c r="E17" s="36"/>
      <c r="F17" s="37"/>
      <c r="G17" s="37"/>
      <c r="H17" s="37"/>
      <c r="I17" s="38"/>
      <c r="L17" s="11">
        <v>14</v>
      </c>
      <c r="M17" s="19"/>
    </row>
    <row r="18" spans="1:13" ht="24.75" customHeight="1" thickBot="1">
      <c r="A18" s="18"/>
      <c r="B18" s="9" t="s">
        <v>52</v>
      </c>
      <c r="C18" s="43" t="e">
        <f>C17/C16</f>
        <v>#DIV/0!</v>
      </c>
      <c r="D18" s="43"/>
      <c r="E18" s="39"/>
      <c r="F18" s="40"/>
      <c r="G18" s="40"/>
      <c r="H18" s="40"/>
      <c r="I18" s="41"/>
      <c r="L18" s="11">
        <v>15</v>
      </c>
      <c r="M18" s="19"/>
    </row>
    <row r="19" spans="1:13" ht="24.75" customHeight="1" thickTop="1">
      <c r="A19" s="10"/>
      <c r="B19" s="24"/>
      <c r="C19" s="25"/>
      <c r="D19" s="25"/>
      <c r="E19" s="25"/>
      <c r="F19" s="25"/>
      <c r="G19" s="25"/>
      <c r="H19" s="25"/>
      <c r="I19" s="26"/>
      <c r="L19" s="11">
        <v>16</v>
      </c>
      <c r="M19" s="19"/>
    </row>
    <row r="20" spans="1:13" ht="24.75" customHeight="1">
      <c r="A20" s="7" t="s">
        <v>53</v>
      </c>
      <c r="B20" s="27"/>
      <c r="C20" s="28"/>
      <c r="D20" s="28"/>
      <c r="E20" s="28"/>
      <c r="F20" s="28"/>
      <c r="G20" s="28"/>
      <c r="H20" s="28"/>
      <c r="I20" s="29"/>
      <c r="L20" s="11">
        <v>17</v>
      </c>
      <c r="M20" s="19"/>
    </row>
    <row r="21" spans="1:13" ht="24.75" customHeight="1">
      <c r="A21" s="7"/>
      <c r="B21" s="27"/>
      <c r="C21" s="28"/>
      <c r="D21" s="28"/>
      <c r="E21" s="28"/>
      <c r="F21" s="28"/>
      <c r="G21" s="28"/>
      <c r="H21" s="28"/>
      <c r="I21" s="29"/>
      <c r="L21" s="11">
        <v>18</v>
      </c>
      <c r="M21" s="19"/>
    </row>
    <row r="22" spans="1:13" ht="24.75" customHeight="1">
      <c r="A22" s="7" t="s">
        <v>54</v>
      </c>
      <c r="B22" s="27"/>
      <c r="C22" s="28"/>
      <c r="D22" s="28"/>
      <c r="E22" s="28"/>
      <c r="F22" s="28"/>
      <c r="G22" s="28"/>
      <c r="H22" s="28"/>
      <c r="I22" s="29"/>
      <c r="L22" s="11">
        <v>19</v>
      </c>
      <c r="M22" s="19"/>
    </row>
    <row r="23" spans="1:13" ht="24.75" customHeight="1">
      <c r="A23" s="7"/>
      <c r="B23" s="27"/>
      <c r="C23" s="28"/>
      <c r="D23" s="28"/>
      <c r="E23" s="28"/>
      <c r="F23" s="28"/>
      <c r="G23" s="28"/>
      <c r="H23" s="28"/>
      <c r="I23" s="29"/>
      <c r="L23" s="11">
        <v>20</v>
      </c>
      <c r="M23" s="19"/>
    </row>
    <row r="24" spans="1:13" ht="24.75" customHeight="1">
      <c r="A24" s="7" t="s">
        <v>42</v>
      </c>
      <c r="B24" s="27"/>
      <c r="C24" s="28"/>
      <c r="D24" s="28"/>
      <c r="E24" s="28"/>
      <c r="F24" s="28"/>
      <c r="G24" s="28"/>
      <c r="H24" s="28"/>
      <c r="I24" s="29"/>
      <c r="L24" s="11">
        <v>21</v>
      </c>
      <c r="M24" s="19"/>
    </row>
    <row r="25" spans="1:13" ht="24.75" customHeight="1">
      <c r="A25" s="7"/>
      <c r="B25" s="27"/>
      <c r="C25" s="28"/>
      <c r="D25" s="28"/>
      <c r="E25" s="28"/>
      <c r="F25" s="28"/>
      <c r="G25" s="28"/>
      <c r="H25" s="28"/>
      <c r="I25" s="29"/>
      <c r="L25" s="11">
        <v>22</v>
      </c>
      <c r="M25" s="19"/>
    </row>
    <row r="26" spans="1:13" ht="24.75" customHeight="1">
      <c r="A26" s="7" t="s">
        <v>55</v>
      </c>
      <c r="B26" s="27"/>
      <c r="C26" s="28"/>
      <c r="D26" s="28"/>
      <c r="E26" s="28"/>
      <c r="F26" s="28"/>
      <c r="G26" s="28"/>
      <c r="H26" s="28"/>
      <c r="I26" s="29"/>
      <c r="L26" s="11">
        <v>23</v>
      </c>
      <c r="M26" s="19"/>
    </row>
    <row r="27" spans="1:13" ht="24.75" customHeight="1">
      <c r="A27" s="7"/>
      <c r="B27" s="27"/>
      <c r="C27" s="28"/>
      <c r="D27" s="28"/>
      <c r="E27" s="28"/>
      <c r="F27" s="28"/>
      <c r="G27" s="28"/>
      <c r="H27" s="28"/>
      <c r="I27" s="29"/>
      <c r="L27" s="11">
        <v>24</v>
      </c>
      <c r="M27" s="19"/>
    </row>
    <row r="28" spans="1:13" ht="24.75" customHeight="1" thickBot="1">
      <c r="A28" s="8"/>
      <c r="B28" s="30"/>
      <c r="C28" s="31"/>
      <c r="D28" s="31"/>
      <c r="E28" s="31"/>
      <c r="F28" s="31"/>
      <c r="G28" s="31"/>
      <c r="H28" s="31"/>
      <c r="I28" s="32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4:D14"/>
    <mergeCell ref="C8:D8"/>
    <mergeCell ref="C10:D10"/>
    <mergeCell ref="A1:I1"/>
    <mergeCell ref="C4:D4"/>
    <mergeCell ref="C5:D5"/>
    <mergeCell ref="C6:D6"/>
    <mergeCell ref="B2:C2"/>
    <mergeCell ref="C9:D9"/>
    <mergeCell ref="H3:I3"/>
    <mergeCell ref="E2:F2"/>
    <mergeCell ref="B19:I28"/>
    <mergeCell ref="E4:I18"/>
    <mergeCell ref="C17:D17"/>
    <mergeCell ref="C18:D18"/>
    <mergeCell ref="C7:D7"/>
    <mergeCell ref="C15:D15"/>
    <mergeCell ref="C16:D16"/>
    <mergeCell ref="C11:D11"/>
    <mergeCell ref="C12:D12"/>
    <mergeCell ref="C13:D13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44" t="s">
        <v>125</v>
      </c>
      <c r="B1" s="45"/>
      <c r="C1" s="45"/>
      <c r="D1" s="45"/>
      <c r="E1" s="45"/>
      <c r="F1" s="45"/>
      <c r="G1" s="45"/>
      <c r="H1" s="45"/>
      <c r="I1" s="45"/>
    </row>
    <row r="2" spans="1:9" ht="33.75" customHeight="1">
      <c r="A2" s="12" t="s">
        <v>113</v>
      </c>
      <c r="B2" s="47"/>
      <c r="C2" s="47"/>
      <c r="D2" s="1" t="s">
        <v>114</v>
      </c>
      <c r="E2" s="50"/>
      <c r="F2" s="51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48"/>
      <c r="I3" s="49"/>
      <c r="L3" s="11" t="s">
        <v>28</v>
      </c>
      <c r="M3" s="11" t="s">
        <v>29</v>
      </c>
    </row>
    <row r="4" spans="1:13" ht="24.75" customHeight="1" thickTop="1">
      <c r="A4" s="14"/>
      <c r="B4" s="5" t="s">
        <v>30</v>
      </c>
      <c r="C4" s="46" t="s">
        <v>31</v>
      </c>
      <c r="D4" s="46"/>
      <c r="E4" s="33"/>
      <c r="F4" s="34"/>
      <c r="G4" s="34"/>
      <c r="H4" s="34"/>
      <c r="I4" s="35"/>
      <c r="L4" s="11">
        <v>1</v>
      </c>
      <c r="M4" s="19"/>
    </row>
    <row r="5" spans="1:13" ht="24.75" customHeight="1">
      <c r="A5" s="15"/>
      <c r="B5" s="6">
        <v>100</v>
      </c>
      <c r="C5" s="42">
        <f>COUNTIF(M4:M39,100)</f>
        <v>0</v>
      </c>
      <c r="D5" s="42"/>
      <c r="E5" s="36"/>
      <c r="F5" s="37"/>
      <c r="G5" s="37"/>
      <c r="H5" s="37"/>
      <c r="I5" s="38"/>
      <c r="L5" s="11">
        <v>2</v>
      </c>
      <c r="M5" s="19"/>
    </row>
    <row r="6" spans="1:13" ht="24.75" customHeight="1">
      <c r="A6" s="15"/>
      <c r="B6" s="6" t="s">
        <v>32</v>
      </c>
      <c r="C6" s="42">
        <f>COUNTIF(M4:M39,"&gt;89")-SUM(C5)</f>
        <v>0</v>
      </c>
      <c r="D6" s="42"/>
      <c r="E6" s="36"/>
      <c r="F6" s="37"/>
      <c r="G6" s="37"/>
      <c r="H6" s="37"/>
      <c r="I6" s="38"/>
      <c r="L6" s="11">
        <v>3</v>
      </c>
      <c r="M6" s="19"/>
    </row>
    <row r="7" spans="1:13" ht="24.75" customHeight="1">
      <c r="A7" s="15"/>
      <c r="B7" s="6" t="s">
        <v>33</v>
      </c>
      <c r="C7" s="42">
        <f>COUNTIF(M4:M39,"&gt;79")-SUM(C5:D6)</f>
        <v>0</v>
      </c>
      <c r="D7" s="42"/>
      <c r="E7" s="36"/>
      <c r="F7" s="37"/>
      <c r="G7" s="37"/>
      <c r="H7" s="37"/>
      <c r="I7" s="38"/>
      <c r="L7" s="11">
        <v>4</v>
      </c>
      <c r="M7" s="19"/>
    </row>
    <row r="8" spans="1:13" ht="24.75" customHeight="1">
      <c r="A8" s="16" t="s">
        <v>34</v>
      </c>
      <c r="B8" s="6" t="s">
        <v>35</v>
      </c>
      <c r="C8" s="42">
        <f>COUNTIF(M4:M39,"&gt;69")-SUM(C5:D7)</f>
        <v>0</v>
      </c>
      <c r="D8" s="42"/>
      <c r="E8" s="36"/>
      <c r="F8" s="37"/>
      <c r="G8" s="37"/>
      <c r="H8" s="37"/>
      <c r="I8" s="38"/>
      <c r="L8" s="11">
        <v>5</v>
      </c>
      <c r="M8" s="19"/>
    </row>
    <row r="9" spans="1:13" ht="24.75" customHeight="1">
      <c r="A9" s="16" t="s">
        <v>36</v>
      </c>
      <c r="B9" s="6" t="s">
        <v>37</v>
      </c>
      <c r="C9" s="42">
        <f>COUNTIF(M4:M39,"&gt;59")-SUM(C5:D8)</f>
        <v>0</v>
      </c>
      <c r="D9" s="42"/>
      <c r="E9" s="36"/>
      <c r="F9" s="37"/>
      <c r="G9" s="37"/>
      <c r="H9" s="37"/>
      <c r="I9" s="38"/>
      <c r="L9" s="11">
        <v>6</v>
      </c>
      <c r="M9" s="19"/>
    </row>
    <row r="10" spans="1:13" ht="24.75" customHeight="1">
      <c r="A10" s="16" t="s">
        <v>38</v>
      </c>
      <c r="B10" s="6" t="s">
        <v>39</v>
      </c>
      <c r="C10" s="42">
        <f>COUNTIF(M4:M39,"&gt;49")-SUM(C5:D9)</f>
        <v>0</v>
      </c>
      <c r="D10" s="42"/>
      <c r="E10" s="36"/>
      <c r="F10" s="37"/>
      <c r="G10" s="37"/>
      <c r="H10" s="37"/>
      <c r="I10" s="38"/>
      <c r="L10" s="11">
        <v>7</v>
      </c>
      <c r="M10" s="19"/>
    </row>
    <row r="11" spans="1:13" ht="24.75" customHeight="1">
      <c r="A11" s="16" t="s">
        <v>40</v>
      </c>
      <c r="B11" s="6" t="s">
        <v>41</v>
      </c>
      <c r="C11" s="42">
        <f>COUNTIF(M4:M39,"&gt;39")-SUM(C5:D10)</f>
        <v>0</v>
      </c>
      <c r="D11" s="42"/>
      <c r="E11" s="36"/>
      <c r="F11" s="37"/>
      <c r="G11" s="37"/>
      <c r="H11" s="37"/>
      <c r="I11" s="38"/>
      <c r="L11" s="11">
        <v>8</v>
      </c>
      <c r="M11" s="19"/>
    </row>
    <row r="12" spans="1:13" ht="24.75" customHeight="1">
      <c r="A12" s="16" t="s">
        <v>42</v>
      </c>
      <c r="B12" s="6" t="s">
        <v>43</v>
      </c>
      <c r="C12" s="42">
        <f>COUNTIF(M4:M39,"&gt;29")-SUM(C5:D11)</f>
        <v>0</v>
      </c>
      <c r="D12" s="42"/>
      <c r="E12" s="36"/>
      <c r="F12" s="37"/>
      <c r="G12" s="37"/>
      <c r="H12" s="37"/>
      <c r="I12" s="38"/>
      <c r="L12" s="11">
        <v>9</v>
      </c>
      <c r="M12" s="19"/>
    </row>
    <row r="13" spans="1:13" ht="24.75" customHeight="1">
      <c r="A13" s="16" t="s">
        <v>44</v>
      </c>
      <c r="B13" s="6" t="s">
        <v>45</v>
      </c>
      <c r="C13" s="42">
        <f>COUNTIF(M4:M39,"&gt;19")-SUM(C5:D12)</f>
        <v>0</v>
      </c>
      <c r="D13" s="42"/>
      <c r="E13" s="36"/>
      <c r="F13" s="37"/>
      <c r="G13" s="37"/>
      <c r="H13" s="37"/>
      <c r="I13" s="38"/>
      <c r="L13" s="11">
        <v>10</v>
      </c>
      <c r="M13" s="19"/>
    </row>
    <row r="14" spans="1:13" ht="24.75" customHeight="1">
      <c r="A14" s="16" t="s">
        <v>46</v>
      </c>
      <c r="B14" s="6" t="s">
        <v>47</v>
      </c>
      <c r="C14" s="42">
        <f>COUNTIF(M4:M39,"&gt;9")-SUM(C5:D13)</f>
        <v>0</v>
      </c>
      <c r="D14" s="42"/>
      <c r="E14" s="36"/>
      <c r="F14" s="37"/>
      <c r="G14" s="37"/>
      <c r="H14" s="37"/>
      <c r="I14" s="38"/>
      <c r="L14" s="11">
        <v>11</v>
      </c>
      <c r="M14" s="19"/>
    </row>
    <row r="15" spans="1:13" ht="24.75" customHeight="1">
      <c r="A15" s="17" t="s">
        <v>48</v>
      </c>
      <c r="B15" s="6" t="s">
        <v>49</v>
      </c>
      <c r="C15" s="42">
        <f>COUNT(M4:M39)-SUM(C5:D14)</f>
        <v>0</v>
      </c>
      <c r="D15" s="42"/>
      <c r="E15" s="36"/>
      <c r="F15" s="37"/>
      <c r="G15" s="37"/>
      <c r="H15" s="37"/>
      <c r="I15" s="38"/>
      <c r="L15" s="11">
        <v>12</v>
      </c>
      <c r="M15" s="19"/>
    </row>
    <row r="16" spans="1:13" ht="24.75" customHeight="1">
      <c r="A16" s="15"/>
      <c r="B16" s="6" t="s">
        <v>50</v>
      </c>
      <c r="C16" s="42">
        <f>SUM(C5:D15)</f>
        <v>0</v>
      </c>
      <c r="D16" s="42"/>
      <c r="E16" s="36"/>
      <c r="F16" s="37"/>
      <c r="G16" s="37"/>
      <c r="H16" s="37"/>
      <c r="I16" s="38"/>
      <c r="L16" s="11">
        <v>13</v>
      </c>
      <c r="M16" s="19"/>
    </row>
    <row r="17" spans="1:13" ht="24.75" customHeight="1">
      <c r="A17" s="17"/>
      <c r="B17" s="6" t="s">
        <v>51</v>
      </c>
      <c r="C17" s="42">
        <f>SUM(M4:M39)</f>
        <v>0</v>
      </c>
      <c r="D17" s="42"/>
      <c r="E17" s="36"/>
      <c r="F17" s="37"/>
      <c r="G17" s="37"/>
      <c r="H17" s="37"/>
      <c r="I17" s="38"/>
      <c r="L17" s="11">
        <v>14</v>
      </c>
      <c r="M17" s="19"/>
    </row>
    <row r="18" spans="1:13" ht="24.75" customHeight="1" thickBot="1">
      <c r="A18" s="18"/>
      <c r="B18" s="9" t="s">
        <v>52</v>
      </c>
      <c r="C18" s="43" t="e">
        <f>C17/C16</f>
        <v>#DIV/0!</v>
      </c>
      <c r="D18" s="43"/>
      <c r="E18" s="39"/>
      <c r="F18" s="40"/>
      <c r="G18" s="40"/>
      <c r="H18" s="40"/>
      <c r="I18" s="41"/>
      <c r="L18" s="11">
        <v>15</v>
      </c>
      <c r="M18" s="19"/>
    </row>
    <row r="19" spans="1:13" ht="24.75" customHeight="1" thickTop="1">
      <c r="A19" s="10"/>
      <c r="B19" s="24"/>
      <c r="C19" s="25"/>
      <c r="D19" s="25"/>
      <c r="E19" s="25"/>
      <c r="F19" s="25"/>
      <c r="G19" s="25"/>
      <c r="H19" s="25"/>
      <c r="I19" s="26"/>
      <c r="L19" s="11">
        <v>16</v>
      </c>
      <c r="M19" s="19"/>
    </row>
    <row r="20" spans="1:13" ht="24.75" customHeight="1">
      <c r="A20" s="7" t="s">
        <v>53</v>
      </c>
      <c r="B20" s="27"/>
      <c r="C20" s="28"/>
      <c r="D20" s="28"/>
      <c r="E20" s="28"/>
      <c r="F20" s="28"/>
      <c r="G20" s="28"/>
      <c r="H20" s="28"/>
      <c r="I20" s="29"/>
      <c r="L20" s="11">
        <v>17</v>
      </c>
      <c r="M20" s="19"/>
    </row>
    <row r="21" spans="1:13" ht="24.75" customHeight="1">
      <c r="A21" s="7"/>
      <c r="B21" s="27"/>
      <c r="C21" s="28"/>
      <c r="D21" s="28"/>
      <c r="E21" s="28"/>
      <c r="F21" s="28"/>
      <c r="G21" s="28"/>
      <c r="H21" s="28"/>
      <c r="I21" s="29"/>
      <c r="L21" s="11">
        <v>18</v>
      </c>
      <c r="M21" s="19"/>
    </row>
    <row r="22" spans="1:13" ht="24.75" customHeight="1">
      <c r="A22" s="7" t="s">
        <v>54</v>
      </c>
      <c r="B22" s="27"/>
      <c r="C22" s="28"/>
      <c r="D22" s="28"/>
      <c r="E22" s="28"/>
      <c r="F22" s="28"/>
      <c r="G22" s="28"/>
      <c r="H22" s="28"/>
      <c r="I22" s="29"/>
      <c r="L22" s="11">
        <v>19</v>
      </c>
      <c r="M22" s="19"/>
    </row>
    <row r="23" spans="1:13" ht="24.75" customHeight="1">
      <c r="A23" s="7"/>
      <c r="B23" s="27"/>
      <c r="C23" s="28"/>
      <c r="D23" s="28"/>
      <c r="E23" s="28"/>
      <c r="F23" s="28"/>
      <c r="G23" s="28"/>
      <c r="H23" s="28"/>
      <c r="I23" s="29"/>
      <c r="L23" s="11">
        <v>20</v>
      </c>
      <c r="M23" s="19"/>
    </row>
    <row r="24" spans="1:13" ht="24.75" customHeight="1">
      <c r="A24" s="7" t="s">
        <v>42</v>
      </c>
      <c r="B24" s="27"/>
      <c r="C24" s="28"/>
      <c r="D24" s="28"/>
      <c r="E24" s="28"/>
      <c r="F24" s="28"/>
      <c r="G24" s="28"/>
      <c r="H24" s="28"/>
      <c r="I24" s="29"/>
      <c r="L24" s="11">
        <v>21</v>
      </c>
      <c r="M24" s="19"/>
    </row>
    <row r="25" spans="1:13" ht="24.75" customHeight="1">
      <c r="A25" s="7"/>
      <c r="B25" s="27"/>
      <c r="C25" s="28"/>
      <c r="D25" s="28"/>
      <c r="E25" s="28"/>
      <c r="F25" s="28"/>
      <c r="G25" s="28"/>
      <c r="H25" s="28"/>
      <c r="I25" s="29"/>
      <c r="L25" s="11">
        <v>22</v>
      </c>
      <c r="M25" s="19"/>
    </row>
    <row r="26" spans="1:13" ht="24.75" customHeight="1">
      <c r="A26" s="7" t="s">
        <v>55</v>
      </c>
      <c r="B26" s="27"/>
      <c r="C26" s="28"/>
      <c r="D26" s="28"/>
      <c r="E26" s="28"/>
      <c r="F26" s="28"/>
      <c r="G26" s="28"/>
      <c r="H26" s="28"/>
      <c r="I26" s="29"/>
      <c r="L26" s="11">
        <v>23</v>
      </c>
      <c r="M26" s="19"/>
    </row>
    <row r="27" spans="1:13" ht="24.75" customHeight="1">
      <c r="A27" s="7"/>
      <c r="B27" s="27"/>
      <c r="C27" s="28"/>
      <c r="D27" s="28"/>
      <c r="E27" s="28"/>
      <c r="F27" s="28"/>
      <c r="G27" s="28"/>
      <c r="H27" s="28"/>
      <c r="I27" s="29"/>
      <c r="L27" s="11">
        <v>24</v>
      </c>
      <c r="M27" s="19"/>
    </row>
    <row r="28" spans="1:13" ht="24.75" customHeight="1" thickBot="1">
      <c r="A28" s="8"/>
      <c r="B28" s="30"/>
      <c r="C28" s="31"/>
      <c r="D28" s="31"/>
      <c r="E28" s="31"/>
      <c r="F28" s="31"/>
      <c r="G28" s="31"/>
      <c r="H28" s="31"/>
      <c r="I28" s="32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2:D12"/>
    <mergeCell ref="C17:D17"/>
    <mergeCell ref="H3:I3"/>
    <mergeCell ref="C18:D18"/>
    <mergeCell ref="C15:D15"/>
    <mergeCell ref="C10:D10"/>
    <mergeCell ref="A1:I1"/>
    <mergeCell ref="C4:D4"/>
    <mergeCell ref="C5:D5"/>
    <mergeCell ref="C6:D6"/>
    <mergeCell ref="B2:C2"/>
    <mergeCell ref="C11:D11"/>
    <mergeCell ref="E2:F2"/>
    <mergeCell ref="C14:D14"/>
    <mergeCell ref="C7:D7"/>
    <mergeCell ref="B19:I28"/>
    <mergeCell ref="E4:I18"/>
    <mergeCell ref="C13:D13"/>
    <mergeCell ref="C8:D8"/>
    <mergeCell ref="C9:D9"/>
    <mergeCell ref="C16:D1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44" t="s">
        <v>125</v>
      </c>
      <c r="B1" s="45"/>
      <c r="C1" s="45"/>
      <c r="D1" s="45"/>
      <c r="E1" s="45"/>
      <c r="F1" s="45"/>
      <c r="G1" s="45"/>
      <c r="H1" s="45"/>
      <c r="I1" s="45"/>
    </row>
    <row r="2" spans="1:9" ht="33.75" customHeight="1">
      <c r="A2" s="12" t="s">
        <v>113</v>
      </c>
      <c r="B2" s="47"/>
      <c r="C2" s="47"/>
      <c r="D2" s="1" t="s">
        <v>114</v>
      </c>
      <c r="E2" s="50"/>
      <c r="F2" s="51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48"/>
      <c r="I3" s="49"/>
      <c r="L3" s="11" t="s">
        <v>28</v>
      </c>
      <c r="M3" s="11" t="s">
        <v>29</v>
      </c>
    </row>
    <row r="4" spans="1:13" ht="24.75" customHeight="1" thickTop="1">
      <c r="A4" s="14"/>
      <c r="B4" s="5" t="s">
        <v>30</v>
      </c>
      <c r="C4" s="46" t="s">
        <v>31</v>
      </c>
      <c r="D4" s="46"/>
      <c r="E4" s="33"/>
      <c r="F4" s="34"/>
      <c r="G4" s="34"/>
      <c r="H4" s="34"/>
      <c r="I4" s="35"/>
      <c r="L4" s="11">
        <v>1</v>
      </c>
      <c r="M4" s="19"/>
    </row>
    <row r="5" spans="1:13" ht="24.75" customHeight="1">
      <c r="A5" s="15"/>
      <c r="B5" s="6">
        <v>100</v>
      </c>
      <c r="C5" s="42">
        <f>COUNTIF(M4:M39,100)</f>
        <v>0</v>
      </c>
      <c r="D5" s="42"/>
      <c r="E5" s="36"/>
      <c r="F5" s="37"/>
      <c r="G5" s="37"/>
      <c r="H5" s="37"/>
      <c r="I5" s="38"/>
      <c r="L5" s="11">
        <v>2</v>
      </c>
      <c r="M5" s="19"/>
    </row>
    <row r="6" spans="1:13" ht="24.75" customHeight="1">
      <c r="A6" s="15"/>
      <c r="B6" s="6" t="s">
        <v>32</v>
      </c>
      <c r="C6" s="42">
        <f>COUNTIF(M4:M39,"&gt;89")-SUM(C5)</f>
        <v>0</v>
      </c>
      <c r="D6" s="42"/>
      <c r="E6" s="36"/>
      <c r="F6" s="37"/>
      <c r="G6" s="37"/>
      <c r="H6" s="37"/>
      <c r="I6" s="38"/>
      <c r="L6" s="11">
        <v>3</v>
      </c>
      <c r="M6" s="19"/>
    </row>
    <row r="7" spans="1:13" ht="24.75" customHeight="1">
      <c r="A7" s="15"/>
      <c r="B7" s="6" t="s">
        <v>33</v>
      </c>
      <c r="C7" s="42">
        <f>COUNTIF(M4:M39,"&gt;79")-SUM(C5:D6)</f>
        <v>0</v>
      </c>
      <c r="D7" s="42"/>
      <c r="E7" s="36"/>
      <c r="F7" s="37"/>
      <c r="G7" s="37"/>
      <c r="H7" s="37"/>
      <c r="I7" s="38"/>
      <c r="L7" s="11">
        <v>4</v>
      </c>
      <c r="M7" s="19"/>
    </row>
    <row r="8" spans="1:13" ht="24.75" customHeight="1">
      <c r="A8" s="16" t="s">
        <v>34</v>
      </c>
      <c r="B8" s="6" t="s">
        <v>35</v>
      </c>
      <c r="C8" s="42">
        <f>COUNTIF(M4:M39,"&gt;69")-SUM(C5:D7)</f>
        <v>0</v>
      </c>
      <c r="D8" s="42"/>
      <c r="E8" s="36"/>
      <c r="F8" s="37"/>
      <c r="G8" s="37"/>
      <c r="H8" s="37"/>
      <c r="I8" s="38"/>
      <c r="L8" s="11">
        <v>5</v>
      </c>
      <c r="M8" s="19"/>
    </row>
    <row r="9" spans="1:13" ht="24.75" customHeight="1">
      <c r="A9" s="16" t="s">
        <v>36</v>
      </c>
      <c r="B9" s="6" t="s">
        <v>37</v>
      </c>
      <c r="C9" s="42">
        <f>COUNTIF(M4:M39,"&gt;59")-SUM(C5:D8)</f>
        <v>0</v>
      </c>
      <c r="D9" s="42"/>
      <c r="E9" s="36"/>
      <c r="F9" s="37"/>
      <c r="G9" s="37"/>
      <c r="H9" s="37"/>
      <c r="I9" s="38"/>
      <c r="L9" s="11">
        <v>6</v>
      </c>
      <c r="M9" s="19"/>
    </row>
    <row r="10" spans="1:13" ht="24.75" customHeight="1">
      <c r="A10" s="16" t="s">
        <v>38</v>
      </c>
      <c r="B10" s="6" t="s">
        <v>39</v>
      </c>
      <c r="C10" s="42">
        <f>COUNTIF(M4:M39,"&gt;49")-SUM(C5:D9)</f>
        <v>0</v>
      </c>
      <c r="D10" s="42"/>
      <c r="E10" s="36"/>
      <c r="F10" s="37"/>
      <c r="G10" s="37"/>
      <c r="H10" s="37"/>
      <c r="I10" s="38"/>
      <c r="L10" s="11">
        <v>7</v>
      </c>
      <c r="M10" s="19"/>
    </row>
    <row r="11" spans="1:13" ht="24.75" customHeight="1">
      <c r="A11" s="16" t="s">
        <v>40</v>
      </c>
      <c r="B11" s="6" t="s">
        <v>41</v>
      </c>
      <c r="C11" s="42">
        <f>COUNTIF(M4:M39,"&gt;39")-SUM(C5:D10)</f>
        <v>0</v>
      </c>
      <c r="D11" s="42"/>
      <c r="E11" s="36"/>
      <c r="F11" s="37"/>
      <c r="G11" s="37"/>
      <c r="H11" s="37"/>
      <c r="I11" s="38"/>
      <c r="L11" s="11">
        <v>8</v>
      </c>
      <c r="M11" s="19"/>
    </row>
    <row r="12" spans="1:13" ht="24.75" customHeight="1">
      <c r="A12" s="16" t="s">
        <v>42</v>
      </c>
      <c r="B12" s="6" t="s">
        <v>43</v>
      </c>
      <c r="C12" s="42">
        <f>COUNTIF(M4:M39,"&gt;29")-SUM(C5:D11)</f>
        <v>0</v>
      </c>
      <c r="D12" s="42"/>
      <c r="E12" s="36"/>
      <c r="F12" s="37"/>
      <c r="G12" s="37"/>
      <c r="H12" s="37"/>
      <c r="I12" s="38"/>
      <c r="L12" s="11">
        <v>9</v>
      </c>
      <c r="M12" s="19"/>
    </row>
    <row r="13" spans="1:13" ht="24.75" customHeight="1">
      <c r="A13" s="16" t="s">
        <v>44</v>
      </c>
      <c r="B13" s="6" t="s">
        <v>45</v>
      </c>
      <c r="C13" s="42">
        <f>COUNTIF(M4:M39,"&gt;19")-SUM(C5:D12)</f>
        <v>0</v>
      </c>
      <c r="D13" s="42"/>
      <c r="E13" s="36"/>
      <c r="F13" s="37"/>
      <c r="G13" s="37"/>
      <c r="H13" s="37"/>
      <c r="I13" s="38"/>
      <c r="L13" s="11">
        <v>10</v>
      </c>
      <c r="M13" s="19"/>
    </row>
    <row r="14" spans="1:13" ht="24.75" customHeight="1">
      <c r="A14" s="16" t="s">
        <v>46</v>
      </c>
      <c r="B14" s="6" t="s">
        <v>47</v>
      </c>
      <c r="C14" s="42">
        <f>COUNTIF(M4:M39,"&gt;9")-SUM(C5:D13)</f>
        <v>0</v>
      </c>
      <c r="D14" s="42"/>
      <c r="E14" s="36"/>
      <c r="F14" s="37"/>
      <c r="G14" s="37"/>
      <c r="H14" s="37"/>
      <c r="I14" s="38"/>
      <c r="L14" s="11">
        <v>11</v>
      </c>
      <c r="M14" s="19"/>
    </row>
    <row r="15" spans="1:13" ht="24.75" customHeight="1">
      <c r="A15" s="17" t="s">
        <v>48</v>
      </c>
      <c r="B15" s="6" t="s">
        <v>49</v>
      </c>
      <c r="C15" s="42">
        <f>COUNT(M4:M39)-SUM(C5:D14)</f>
        <v>0</v>
      </c>
      <c r="D15" s="42"/>
      <c r="E15" s="36"/>
      <c r="F15" s="37"/>
      <c r="G15" s="37"/>
      <c r="H15" s="37"/>
      <c r="I15" s="38"/>
      <c r="L15" s="11">
        <v>12</v>
      </c>
      <c r="M15" s="19"/>
    </row>
    <row r="16" spans="1:13" ht="24.75" customHeight="1">
      <c r="A16" s="15"/>
      <c r="B16" s="6" t="s">
        <v>50</v>
      </c>
      <c r="C16" s="42">
        <f>SUM(C5:D15)</f>
        <v>0</v>
      </c>
      <c r="D16" s="42"/>
      <c r="E16" s="36"/>
      <c r="F16" s="37"/>
      <c r="G16" s="37"/>
      <c r="H16" s="37"/>
      <c r="I16" s="38"/>
      <c r="L16" s="11">
        <v>13</v>
      </c>
      <c r="M16" s="19"/>
    </row>
    <row r="17" spans="1:13" ht="24.75" customHeight="1">
      <c r="A17" s="17"/>
      <c r="B17" s="6" t="s">
        <v>51</v>
      </c>
      <c r="C17" s="42">
        <f>SUM(M4:M39)</f>
        <v>0</v>
      </c>
      <c r="D17" s="42"/>
      <c r="E17" s="36"/>
      <c r="F17" s="37"/>
      <c r="G17" s="37"/>
      <c r="H17" s="37"/>
      <c r="I17" s="38"/>
      <c r="L17" s="11">
        <v>14</v>
      </c>
      <c r="M17" s="19"/>
    </row>
    <row r="18" spans="1:13" ht="24.75" customHeight="1" thickBot="1">
      <c r="A18" s="18"/>
      <c r="B18" s="9" t="s">
        <v>52</v>
      </c>
      <c r="C18" s="43" t="e">
        <f>C17/C16</f>
        <v>#DIV/0!</v>
      </c>
      <c r="D18" s="43"/>
      <c r="E18" s="39"/>
      <c r="F18" s="40"/>
      <c r="G18" s="40"/>
      <c r="H18" s="40"/>
      <c r="I18" s="41"/>
      <c r="L18" s="11">
        <v>15</v>
      </c>
      <c r="M18" s="19"/>
    </row>
    <row r="19" spans="1:13" ht="24.75" customHeight="1" thickTop="1">
      <c r="A19" s="10"/>
      <c r="B19" s="24"/>
      <c r="C19" s="25"/>
      <c r="D19" s="25"/>
      <c r="E19" s="25"/>
      <c r="F19" s="25"/>
      <c r="G19" s="25"/>
      <c r="H19" s="25"/>
      <c r="I19" s="26"/>
      <c r="L19" s="11">
        <v>16</v>
      </c>
      <c r="M19" s="19"/>
    </row>
    <row r="20" spans="1:13" ht="24.75" customHeight="1">
      <c r="A20" s="7" t="s">
        <v>53</v>
      </c>
      <c r="B20" s="27"/>
      <c r="C20" s="28"/>
      <c r="D20" s="28"/>
      <c r="E20" s="28"/>
      <c r="F20" s="28"/>
      <c r="G20" s="28"/>
      <c r="H20" s="28"/>
      <c r="I20" s="29"/>
      <c r="L20" s="11">
        <v>17</v>
      </c>
      <c r="M20" s="19"/>
    </row>
    <row r="21" spans="1:13" ht="24.75" customHeight="1">
      <c r="A21" s="7"/>
      <c r="B21" s="27"/>
      <c r="C21" s="28"/>
      <c r="D21" s="28"/>
      <c r="E21" s="28"/>
      <c r="F21" s="28"/>
      <c r="G21" s="28"/>
      <c r="H21" s="28"/>
      <c r="I21" s="29"/>
      <c r="L21" s="11">
        <v>18</v>
      </c>
      <c r="M21" s="19"/>
    </row>
    <row r="22" spans="1:13" ht="24.75" customHeight="1">
      <c r="A22" s="7" t="s">
        <v>54</v>
      </c>
      <c r="B22" s="27"/>
      <c r="C22" s="28"/>
      <c r="D22" s="28"/>
      <c r="E22" s="28"/>
      <c r="F22" s="28"/>
      <c r="G22" s="28"/>
      <c r="H22" s="28"/>
      <c r="I22" s="29"/>
      <c r="L22" s="11">
        <v>19</v>
      </c>
      <c r="M22" s="19"/>
    </row>
    <row r="23" spans="1:13" ht="24.75" customHeight="1">
      <c r="A23" s="7"/>
      <c r="B23" s="27"/>
      <c r="C23" s="28"/>
      <c r="D23" s="28"/>
      <c r="E23" s="28"/>
      <c r="F23" s="28"/>
      <c r="G23" s="28"/>
      <c r="H23" s="28"/>
      <c r="I23" s="29"/>
      <c r="L23" s="11">
        <v>20</v>
      </c>
      <c r="M23" s="19"/>
    </row>
    <row r="24" spans="1:13" ht="24.75" customHeight="1">
      <c r="A24" s="7" t="s">
        <v>42</v>
      </c>
      <c r="B24" s="27"/>
      <c r="C24" s="28"/>
      <c r="D24" s="28"/>
      <c r="E24" s="28"/>
      <c r="F24" s="28"/>
      <c r="G24" s="28"/>
      <c r="H24" s="28"/>
      <c r="I24" s="29"/>
      <c r="L24" s="11">
        <v>21</v>
      </c>
      <c r="M24" s="19"/>
    </row>
    <row r="25" spans="1:13" ht="24.75" customHeight="1">
      <c r="A25" s="7"/>
      <c r="B25" s="27"/>
      <c r="C25" s="28"/>
      <c r="D25" s="28"/>
      <c r="E25" s="28"/>
      <c r="F25" s="28"/>
      <c r="G25" s="28"/>
      <c r="H25" s="28"/>
      <c r="I25" s="29"/>
      <c r="L25" s="11">
        <v>22</v>
      </c>
      <c r="M25" s="19"/>
    </row>
    <row r="26" spans="1:13" ht="24.75" customHeight="1">
      <c r="A26" s="7" t="s">
        <v>55</v>
      </c>
      <c r="B26" s="27"/>
      <c r="C26" s="28"/>
      <c r="D26" s="28"/>
      <c r="E26" s="28"/>
      <c r="F26" s="28"/>
      <c r="G26" s="28"/>
      <c r="H26" s="28"/>
      <c r="I26" s="29"/>
      <c r="L26" s="11">
        <v>23</v>
      </c>
      <c r="M26" s="19"/>
    </row>
    <row r="27" spans="1:13" ht="24.75" customHeight="1">
      <c r="A27" s="7"/>
      <c r="B27" s="27"/>
      <c r="C27" s="28"/>
      <c r="D27" s="28"/>
      <c r="E27" s="28"/>
      <c r="F27" s="28"/>
      <c r="G27" s="28"/>
      <c r="H27" s="28"/>
      <c r="I27" s="29"/>
      <c r="L27" s="11">
        <v>24</v>
      </c>
      <c r="M27" s="19"/>
    </row>
    <row r="28" spans="1:13" ht="24.75" customHeight="1" thickBot="1">
      <c r="A28" s="8"/>
      <c r="B28" s="30"/>
      <c r="C28" s="31"/>
      <c r="D28" s="31"/>
      <c r="E28" s="31"/>
      <c r="F28" s="31"/>
      <c r="G28" s="31"/>
      <c r="H28" s="31"/>
      <c r="I28" s="32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4:D14"/>
    <mergeCell ref="C8:D8"/>
    <mergeCell ref="C10:D10"/>
    <mergeCell ref="A1:I1"/>
    <mergeCell ref="C4:D4"/>
    <mergeCell ref="C5:D5"/>
    <mergeCell ref="C6:D6"/>
    <mergeCell ref="B2:C2"/>
    <mergeCell ref="C9:D9"/>
    <mergeCell ref="H3:I3"/>
    <mergeCell ref="E2:F2"/>
    <mergeCell ref="B19:I28"/>
    <mergeCell ref="E4:I18"/>
    <mergeCell ref="C17:D17"/>
    <mergeCell ref="C18:D18"/>
    <mergeCell ref="C7:D7"/>
    <mergeCell ref="C15:D15"/>
    <mergeCell ref="C16:D16"/>
    <mergeCell ref="C11:D11"/>
    <mergeCell ref="C12:D12"/>
    <mergeCell ref="C13:D13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44" t="s">
        <v>125</v>
      </c>
      <c r="B1" s="45"/>
      <c r="C1" s="45"/>
      <c r="D1" s="45"/>
      <c r="E1" s="45"/>
      <c r="F1" s="45"/>
      <c r="G1" s="45"/>
      <c r="H1" s="45"/>
      <c r="I1" s="45"/>
    </row>
    <row r="2" spans="1:9" ht="33.75" customHeight="1">
      <c r="A2" s="12" t="s">
        <v>113</v>
      </c>
      <c r="B2" s="47"/>
      <c r="C2" s="47"/>
      <c r="D2" s="1" t="s">
        <v>114</v>
      </c>
      <c r="E2" s="50"/>
      <c r="F2" s="51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48"/>
      <c r="I3" s="49"/>
      <c r="L3" s="11" t="s">
        <v>28</v>
      </c>
      <c r="M3" s="11" t="s">
        <v>29</v>
      </c>
    </row>
    <row r="4" spans="1:13" ht="24.75" customHeight="1" thickTop="1">
      <c r="A4" s="14"/>
      <c r="B4" s="5" t="s">
        <v>30</v>
      </c>
      <c r="C4" s="46" t="s">
        <v>31</v>
      </c>
      <c r="D4" s="46"/>
      <c r="E4" s="33"/>
      <c r="F4" s="34"/>
      <c r="G4" s="34"/>
      <c r="H4" s="34"/>
      <c r="I4" s="35"/>
      <c r="L4" s="11">
        <v>1</v>
      </c>
      <c r="M4" s="19"/>
    </row>
    <row r="5" spans="1:13" ht="24.75" customHeight="1">
      <c r="A5" s="15"/>
      <c r="B5" s="6">
        <v>100</v>
      </c>
      <c r="C5" s="42">
        <f>COUNTIF(M4:M39,100)</f>
        <v>0</v>
      </c>
      <c r="D5" s="42"/>
      <c r="E5" s="36"/>
      <c r="F5" s="37"/>
      <c r="G5" s="37"/>
      <c r="H5" s="37"/>
      <c r="I5" s="38"/>
      <c r="L5" s="11">
        <v>2</v>
      </c>
      <c r="M5" s="19"/>
    </row>
    <row r="6" spans="1:13" ht="24.75" customHeight="1">
      <c r="A6" s="15"/>
      <c r="B6" s="6" t="s">
        <v>32</v>
      </c>
      <c r="C6" s="42">
        <f>COUNTIF(M4:M39,"&gt;89")-SUM(C5)</f>
        <v>0</v>
      </c>
      <c r="D6" s="42"/>
      <c r="E6" s="36"/>
      <c r="F6" s="37"/>
      <c r="G6" s="37"/>
      <c r="H6" s="37"/>
      <c r="I6" s="38"/>
      <c r="L6" s="11">
        <v>3</v>
      </c>
      <c r="M6" s="19"/>
    </row>
    <row r="7" spans="1:13" ht="24.75" customHeight="1">
      <c r="A7" s="15"/>
      <c r="B7" s="6" t="s">
        <v>33</v>
      </c>
      <c r="C7" s="42">
        <f>COUNTIF(M4:M39,"&gt;79")-SUM(C5:D6)</f>
        <v>0</v>
      </c>
      <c r="D7" s="42"/>
      <c r="E7" s="36"/>
      <c r="F7" s="37"/>
      <c r="G7" s="37"/>
      <c r="H7" s="37"/>
      <c r="I7" s="38"/>
      <c r="L7" s="11">
        <v>4</v>
      </c>
      <c r="M7" s="19"/>
    </row>
    <row r="8" spans="1:13" ht="24.75" customHeight="1">
      <c r="A8" s="16" t="s">
        <v>34</v>
      </c>
      <c r="B8" s="6" t="s">
        <v>35</v>
      </c>
      <c r="C8" s="42">
        <f>COUNTIF(M4:M39,"&gt;69")-SUM(C5:D7)</f>
        <v>0</v>
      </c>
      <c r="D8" s="42"/>
      <c r="E8" s="36"/>
      <c r="F8" s="37"/>
      <c r="G8" s="37"/>
      <c r="H8" s="37"/>
      <c r="I8" s="38"/>
      <c r="L8" s="11">
        <v>5</v>
      </c>
      <c r="M8" s="19"/>
    </row>
    <row r="9" spans="1:13" ht="24.75" customHeight="1">
      <c r="A9" s="16" t="s">
        <v>36</v>
      </c>
      <c r="B9" s="6" t="s">
        <v>37</v>
      </c>
      <c r="C9" s="42">
        <f>COUNTIF(M4:M39,"&gt;59")-SUM(C5:D8)</f>
        <v>0</v>
      </c>
      <c r="D9" s="42"/>
      <c r="E9" s="36"/>
      <c r="F9" s="37"/>
      <c r="G9" s="37"/>
      <c r="H9" s="37"/>
      <c r="I9" s="38"/>
      <c r="L9" s="11">
        <v>6</v>
      </c>
      <c r="M9" s="19"/>
    </row>
    <row r="10" spans="1:13" ht="24.75" customHeight="1">
      <c r="A10" s="16" t="s">
        <v>38</v>
      </c>
      <c r="B10" s="6" t="s">
        <v>39</v>
      </c>
      <c r="C10" s="42">
        <f>COUNTIF(M4:M39,"&gt;49")-SUM(C5:D9)</f>
        <v>0</v>
      </c>
      <c r="D10" s="42"/>
      <c r="E10" s="36"/>
      <c r="F10" s="37"/>
      <c r="G10" s="37"/>
      <c r="H10" s="37"/>
      <c r="I10" s="38"/>
      <c r="L10" s="11">
        <v>7</v>
      </c>
      <c r="M10" s="19"/>
    </row>
    <row r="11" spans="1:13" ht="24.75" customHeight="1">
      <c r="A11" s="16" t="s">
        <v>40</v>
      </c>
      <c r="B11" s="6" t="s">
        <v>41</v>
      </c>
      <c r="C11" s="42">
        <f>COUNTIF(M4:M39,"&gt;39")-SUM(C5:D10)</f>
        <v>0</v>
      </c>
      <c r="D11" s="42"/>
      <c r="E11" s="36"/>
      <c r="F11" s="37"/>
      <c r="G11" s="37"/>
      <c r="H11" s="37"/>
      <c r="I11" s="38"/>
      <c r="L11" s="11">
        <v>8</v>
      </c>
      <c r="M11" s="19"/>
    </row>
    <row r="12" spans="1:13" ht="24.75" customHeight="1">
      <c r="A12" s="16" t="s">
        <v>42</v>
      </c>
      <c r="B12" s="6" t="s">
        <v>43</v>
      </c>
      <c r="C12" s="42">
        <f>COUNTIF(M4:M39,"&gt;29")-SUM(C5:D11)</f>
        <v>0</v>
      </c>
      <c r="D12" s="42"/>
      <c r="E12" s="36"/>
      <c r="F12" s="37"/>
      <c r="G12" s="37"/>
      <c r="H12" s="37"/>
      <c r="I12" s="38"/>
      <c r="L12" s="11">
        <v>9</v>
      </c>
      <c r="M12" s="19"/>
    </row>
    <row r="13" spans="1:13" ht="24.75" customHeight="1">
      <c r="A13" s="16" t="s">
        <v>44</v>
      </c>
      <c r="B13" s="6" t="s">
        <v>45</v>
      </c>
      <c r="C13" s="42">
        <f>COUNTIF(M4:M39,"&gt;19")-SUM(C5:D12)</f>
        <v>0</v>
      </c>
      <c r="D13" s="42"/>
      <c r="E13" s="36"/>
      <c r="F13" s="37"/>
      <c r="G13" s="37"/>
      <c r="H13" s="37"/>
      <c r="I13" s="38"/>
      <c r="L13" s="11">
        <v>10</v>
      </c>
      <c r="M13" s="19"/>
    </row>
    <row r="14" spans="1:13" ht="24.75" customHeight="1">
      <c r="A14" s="16" t="s">
        <v>46</v>
      </c>
      <c r="B14" s="6" t="s">
        <v>47</v>
      </c>
      <c r="C14" s="42">
        <f>COUNTIF(M4:M39,"&gt;9")-SUM(C5:D13)</f>
        <v>0</v>
      </c>
      <c r="D14" s="42"/>
      <c r="E14" s="36"/>
      <c r="F14" s="37"/>
      <c r="G14" s="37"/>
      <c r="H14" s="37"/>
      <c r="I14" s="38"/>
      <c r="L14" s="11">
        <v>11</v>
      </c>
      <c r="M14" s="19"/>
    </row>
    <row r="15" spans="1:13" ht="24.75" customHeight="1">
      <c r="A15" s="17" t="s">
        <v>48</v>
      </c>
      <c r="B15" s="6" t="s">
        <v>49</v>
      </c>
      <c r="C15" s="42">
        <f>COUNT(M4:M39)-SUM(C5:D14)</f>
        <v>0</v>
      </c>
      <c r="D15" s="42"/>
      <c r="E15" s="36"/>
      <c r="F15" s="37"/>
      <c r="G15" s="37"/>
      <c r="H15" s="37"/>
      <c r="I15" s="38"/>
      <c r="L15" s="11">
        <v>12</v>
      </c>
      <c r="M15" s="19"/>
    </row>
    <row r="16" spans="1:13" ht="24.75" customHeight="1">
      <c r="A16" s="15"/>
      <c r="B16" s="6" t="s">
        <v>50</v>
      </c>
      <c r="C16" s="42">
        <f>SUM(C5:D15)</f>
        <v>0</v>
      </c>
      <c r="D16" s="42"/>
      <c r="E16" s="36"/>
      <c r="F16" s="37"/>
      <c r="G16" s="37"/>
      <c r="H16" s="37"/>
      <c r="I16" s="38"/>
      <c r="L16" s="11">
        <v>13</v>
      </c>
      <c r="M16" s="19"/>
    </row>
    <row r="17" spans="1:13" ht="24.75" customHeight="1">
      <c r="A17" s="17"/>
      <c r="B17" s="6" t="s">
        <v>51</v>
      </c>
      <c r="C17" s="42">
        <f>SUM(M4:M39)</f>
        <v>0</v>
      </c>
      <c r="D17" s="42"/>
      <c r="E17" s="36"/>
      <c r="F17" s="37"/>
      <c r="G17" s="37"/>
      <c r="H17" s="37"/>
      <c r="I17" s="38"/>
      <c r="L17" s="11">
        <v>14</v>
      </c>
      <c r="M17" s="19"/>
    </row>
    <row r="18" spans="1:13" ht="24.75" customHeight="1" thickBot="1">
      <c r="A18" s="18"/>
      <c r="B18" s="9" t="s">
        <v>52</v>
      </c>
      <c r="C18" s="43" t="e">
        <f>C17/C16</f>
        <v>#DIV/0!</v>
      </c>
      <c r="D18" s="43"/>
      <c r="E18" s="39"/>
      <c r="F18" s="40"/>
      <c r="G18" s="40"/>
      <c r="H18" s="40"/>
      <c r="I18" s="41"/>
      <c r="L18" s="11">
        <v>15</v>
      </c>
      <c r="M18" s="19"/>
    </row>
    <row r="19" spans="1:13" ht="24.75" customHeight="1" thickTop="1">
      <c r="A19" s="10"/>
      <c r="B19" s="24"/>
      <c r="C19" s="25"/>
      <c r="D19" s="25"/>
      <c r="E19" s="25"/>
      <c r="F19" s="25"/>
      <c r="G19" s="25"/>
      <c r="H19" s="25"/>
      <c r="I19" s="26"/>
      <c r="L19" s="11">
        <v>16</v>
      </c>
      <c r="M19" s="19"/>
    </row>
    <row r="20" spans="1:13" ht="24.75" customHeight="1">
      <c r="A20" s="7" t="s">
        <v>53</v>
      </c>
      <c r="B20" s="27"/>
      <c r="C20" s="28"/>
      <c r="D20" s="28"/>
      <c r="E20" s="28"/>
      <c r="F20" s="28"/>
      <c r="G20" s="28"/>
      <c r="H20" s="28"/>
      <c r="I20" s="29"/>
      <c r="L20" s="11">
        <v>17</v>
      </c>
      <c r="M20" s="19"/>
    </row>
    <row r="21" spans="1:13" ht="24.75" customHeight="1">
      <c r="A21" s="7"/>
      <c r="B21" s="27"/>
      <c r="C21" s="28"/>
      <c r="D21" s="28"/>
      <c r="E21" s="28"/>
      <c r="F21" s="28"/>
      <c r="G21" s="28"/>
      <c r="H21" s="28"/>
      <c r="I21" s="29"/>
      <c r="L21" s="11">
        <v>18</v>
      </c>
      <c r="M21" s="19"/>
    </row>
    <row r="22" spans="1:13" ht="24.75" customHeight="1">
      <c r="A22" s="7" t="s">
        <v>54</v>
      </c>
      <c r="B22" s="27"/>
      <c r="C22" s="28"/>
      <c r="D22" s="28"/>
      <c r="E22" s="28"/>
      <c r="F22" s="28"/>
      <c r="G22" s="28"/>
      <c r="H22" s="28"/>
      <c r="I22" s="29"/>
      <c r="L22" s="11">
        <v>19</v>
      </c>
      <c r="M22" s="19"/>
    </row>
    <row r="23" spans="1:13" ht="24.75" customHeight="1">
      <c r="A23" s="7"/>
      <c r="B23" s="27"/>
      <c r="C23" s="28"/>
      <c r="D23" s="28"/>
      <c r="E23" s="28"/>
      <c r="F23" s="28"/>
      <c r="G23" s="28"/>
      <c r="H23" s="28"/>
      <c r="I23" s="29"/>
      <c r="L23" s="11">
        <v>20</v>
      </c>
      <c r="M23" s="19"/>
    </row>
    <row r="24" spans="1:13" ht="24.75" customHeight="1">
      <c r="A24" s="7" t="s">
        <v>42</v>
      </c>
      <c r="B24" s="27"/>
      <c r="C24" s="28"/>
      <c r="D24" s="28"/>
      <c r="E24" s="28"/>
      <c r="F24" s="28"/>
      <c r="G24" s="28"/>
      <c r="H24" s="28"/>
      <c r="I24" s="29"/>
      <c r="L24" s="11">
        <v>21</v>
      </c>
      <c r="M24" s="19"/>
    </row>
    <row r="25" spans="1:13" ht="24.75" customHeight="1">
      <c r="A25" s="7"/>
      <c r="B25" s="27"/>
      <c r="C25" s="28"/>
      <c r="D25" s="28"/>
      <c r="E25" s="28"/>
      <c r="F25" s="28"/>
      <c r="G25" s="28"/>
      <c r="H25" s="28"/>
      <c r="I25" s="29"/>
      <c r="L25" s="11">
        <v>22</v>
      </c>
      <c r="M25" s="19"/>
    </row>
    <row r="26" spans="1:13" ht="24.75" customHeight="1">
      <c r="A26" s="7" t="s">
        <v>55</v>
      </c>
      <c r="B26" s="27"/>
      <c r="C26" s="28"/>
      <c r="D26" s="28"/>
      <c r="E26" s="28"/>
      <c r="F26" s="28"/>
      <c r="G26" s="28"/>
      <c r="H26" s="28"/>
      <c r="I26" s="29"/>
      <c r="L26" s="11">
        <v>23</v>
      </c>
      <c r="M26" s="19"/>
    </row>
    <row r="27" spans="1:13" ht="24.75" customHeight="1">
      <c r="A27" s="7"/>
      <c r="B27" s="27"/>
      <c r="C27" s="28"/>
      <c r="D27" s="28"/>
      <c r="E27" s="28"/>
      <c r="F27" s="28"/>
      <c r="G27" s="28"/>
      <c r="H27" s="28"/>
      <c r="I27" s="29"/>
      <c r="L27" s="11">
        <v>24</v>
      </c>
      <c r="M27" s="19"/>
    </row>
    <row r="28" spans="1:13" ht="24.75" customHeight="1" thickBot="1">
      <c r="A28" s="8"/>
      <c r="B28" s="30"/>
      <c r="C28" s="31"/>
      <c r="D28" s="31"/>
      <c r="E28" s="31"/>
      <c r="F28" s="31"/>
      <c r="G28" s="31"/>
      <c r="H28" s="31"/>
      <c r="I28" s="32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2:D12"/>
    <mergeCell ref="C17:D17"/>
    <mergeCell ref="H3:I3"/>
    <mergeCell ref="C18:D18"/>
    <mergeCell ref="C15:D15"/>
    <mergeCell ref="C10:D10"/>
    <mergeCell ref="A1:I1"/>
    <mergeCell ref="C4:D4"/>
    <mergeCell ref="C5:D5"/>
    <mergeCell ref="C6:D6"/>
    <mergeCell ref="B2:C2"/>
    <mergeCell ref="C11:D11"/>
    <mergeCell ref="E2:F2"/>
    <mergeCell ref="C14:D14"/>
    <mergeCell ref="C7:D7"/>
    <mergeCell ref="B19:I28"/>
    <mergeCell ref="E4:I18"/>
    <mergeCell ref="C13:D13"/>
    <mergeCell ref="C8:D8"/>
    <mergeCell ref="C9:D9"/>
    <mergeCell ref="C16:D1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5" max="5" width="9.75390625" style="0" customWidth="1"/>
    <col min="6" max="6" width="11.625" style="0" customWidth="1"/>
  </cols>
  <sheetData>
    <row r="1" spans="1:9" ht="24.75" customHeight="1" thickBot="1">
      <c r="A1" s="44" t="s">
        <v>125</v>
      </c>
      <c r="B1" s="45"/>
      <c r="C1" s="45"/>
      <c r="D1" s="45"/>
      <c r="E1" s="45"/>
      <c r="F1" s="45"/>
      <c r="G1" s="45"/>
      <c r="H1" s="45"/>
      <c r="I1" s="45"/>
    </row>
    <row r="2" spans="1:9" ht="33.75" customHeight="1">
      <c r="A2" s="12" t="s">
        <v>113</v>
      </c>
      <c r="B2" s="47"/>
      <c r="C2" s="47"/>
      <c r="D2" s="1" t="s">
        <v>114</v>
      </c>
      <c r="E2" s="50"/>
      <c r="F2" s="51"/>
      <c r="G2" s="2" t="s">
        <v>115</v>
      </c>
      <c r="H2" s="20"/>
      <c r="I2" s="21" t="s">
        <v>116</v>
      </c>
    </row>
    <row r="3" spans="1:13" ht="33.75" customHeight="1" thickBot="1">
      <c r="A3" s="13" t="s">
        <v>117</v>
      </c>
      <c r="B3" s="22"/>
      <c r="C3" s="23" t="s">
        <v>118</v>
      </c>
      <c r="D3" s="3" t="s">
        <v>119</v>
      </c>
      <c r="E3" s="22"/>
      <c r="F3" s="23" t="s">
        <v>118</v>
      </c>
      <c r="G3" s="4" t="s">
        <v>120</v>
      </c>
      <c r="H3" s="48"/>
      <c r="I3" s="49"/>
      <c r="L3" s="11" t="s">
        <v>84</v>
      </c>
      <c r="M3" s="11" t="s">
        <v>85</v>
      </c>
    </row>
    <row r="4" spans="1:13" ht="24.75" customHeight="1" thickTop="1">
      <c r="A4" s="14"/>
      <c r="B4" s="5" t="s">
        <v>86</v>
      </c>
      <c r="C4" s="46" t="s">
        <v>87</v>
      </c>
      <c r="D4" s="46"/>
      <c r="E4" s="33"/>
      <c r="F4" s="34"/>
      <c r="G4" s="34"/>
      <c r="H4" s="34"/>
      <c r="I4" s="35"/>
      <c r="L4" s="11">
        <v>1</v>
      </c>
      <c r="M4" s="19"/>
    </row>
    <row r="5" spans="1:13" ht="24.75" customHeight="1">
      <c r="A5" s="15"/>
      <c r="B5" s="6">
        <v>100</v>
      </c>
      <c r="C5" s="42">
        <f>COUNTIF(M4:M39,100)</f>
        <v>0</v>
      </c>
      <c r="D5" s="42"/>
      <c r="E5" s="36"/>
      <c r="F5" s="37"/>
      <c r="G5" s="37"/>
      <c r="H5" s="37"/>
      <c r="I5" s="38"/>
      <c r="L5" s="11">
        <v>2</v>
      </c>
      <c r="M5" s="19"/>
    </row>
    <row r="6" spans="1:13" ht="24.75" customHeight="1">
      <c r="A6" s="15"/>
      <c r="B6" s="6" t="s">
        <v>88</v>
      </c>
      <c r="C6" s="42">
        <f>COUNTIF(M4:M39,"&gt;89")-SUM(C5)</f>
        <v>0</v>
      </c>
      <c r="D6" s="42"/>
      <c r="E6" s="36"/>
      <c r="F6" s="37"/>
      <c r="G6" s="37"/>
      <c r="H6" s="37"/>
      <c r="I6" s="38"/>
      <c r="L6" s="11">
        <v>3</v>
      </c>
      <c r="M6" s="19"/>
    </row>
    <row r="7" spans="1:13" ht="24.75" customHeight="1">
      <c r="A7" s="15"/>
      <c r="B7" s="6" t="s">
        <v>89</v>
      </c>
      <c r="C7" s="42">
        <f>COUNTIF(M4:M39,"&gt;79")-SUM(C5:D6)</f>
        <v>0</v>
      </c>
      <c r="D7" s="42"/>
      <c r="E7" s="36"/>
      <c r="F7" s="37"/>
      <c r="G7" s="37"/>
      <c r="H7" s="37"/>
      <c r="I7" s="38"/>
      <c r="L7" s="11">
        <v>4</v>
      </c>
      <c r="M7" s="19"/>
    </row>
    <row r="8" spans="1:13" ht="24.75" customHeight="1">
      <c r="A8" s="16" t="s">
        <v>90</v>
      </c>
      <c r="B8" s="6" t="s">
        <v>91</v>
      </c>
      <c r="C8" s="42">
        <f>COUNTIF(M4:M39,"&gt;69")-SUM(C5:D7)</f>
        <v>0</v>
      </c>
      <c r="D8" s="42"/>
      <c r="E8" s="36"/>
      <c r="F8" s="37"/>
      <c r="G8" s="37"/>
      <c r="H8" s="37"/>
      <c r="I8" s="38"/>
      <c r="L8" s="11">
        <v>5</v>
      </c>
      <c r="M8" s="19"/>
    </row>
    <row r="9" spans="1:13" ht="24.75" customHeight="1">
      <c r="A9" s="16" t="s">
        <v>92</v>
      </c>
      <c r="B9" s="6" t="s">
        <v>93</v>
      </c>
      <c r="C9" s="42">
        <f>COUNTIF(M4:M39,"&gt;59")-SUM(C5:D8)</f>
        <v>0</v>
      </c>
      <c r="D9" s="42"/>
      <c r="E9" s="36"/>
      <c r="F9" s="37"/>
      <c r="G9" s="37"/>
      <c r="H9" s="37"/>
      <c r="I9" s="38"/>
      <c r="L9" s="11">
        <v>6</v>
      </c>
      <c r="M9" s="19"/>
    </row>
    <row r="10" spans="1:13" ht="24.75" customHeight="1">
      <c r="A10" s="16" t="s">
        <v>94</v>
      </c>
      <c r="B10" s="6" t="s">
        <v>95</v>
      </c>
      <c r="C10" s="42">
        <f>COUNTIF(M4:M39,"&gt;49")-SUM(C5:D9)</f>
        <v>0</v>
      </c>
      <c r="D10" s="42"/>
      <c r="E10" s="36"/>
      <c r="F10" s="37"/>
      <c r="G10" s="37"/>
      <c r="H10" s="37"/>
      <c r="I10" s="38"/>
      <c r="L10" s="11">
        <v>7</v>
      </c>
      <c r="M10" s="19"/>
    </row>
    <row r="11" spans="1:13" ht="24.75" customHeight="1">
      <c r="A11" s="16" t="s">
        <v>96</v>
      </c>
      <c r="B11" s="6" t="s">
        <v>97</v>
      </c>
      <c r="C11" s="42">
        <f>COUNTIF(M4:M39,"&gt;39")-SUM(C5:D10)</f>
        <v>0</v>
      </c>
      <c r="D11" s="42"/>
      <c r="E11" s="36"/>
      <c r="F11" s="37"/>
      <c r="G11" s="37"/>
      <c r="H11" s="37"/>
      <c r="I11" s="38"/>
      <c r="L11" s="11">
        <v>8</v>
      </c>
      <c r="M11" s="19"/>
    </row>
    <row r="12" spans="1:13" ht="24.75" customHeight="1">
      <c r="A12" s="16" t="s">
        <v>98</v>
      </c>
      <c r="B12" s="6" t="s">
        <v>99</v>
      </c>
      <c r="C12" s="42">
        <f>COUNTIF(M4:M39,"&gt;29")-SUM(C5:D11)</f>
        <v>0</v>
      </c>
      <c r="D12" s="42"/>
      <c r="E12" s="36"/>
      <c r="F12" s="37"/>
      <c r="G12" s="37"/>
      <c r="H12" s="37"/>
      <c r="I12" s="38"/>
      <c r="L12" s="11">
        <v>9</v>
      </c>
      <c r="M12" s="19"/>
    </row>
    <row r="13" spans="1:13" ht="24.75" customHeight="1">
      <c r="A13" s="16" t="s">
        <v>100</v>
      </c>
      <c r="B13" s="6" t="s">
        <v>101</v>
      </c>
      <c r="C13" s="42">
        <f>COUNTIF(M4:M39,"&gt;19")-SUM(C5:D12)</f>
        <v>0</v>
      </c>
      <c r="D13" s="42"/>
      <c r="E13" s="36"/>
      <c r="F13" s="37"/>
      <c r="G13" s="37"/>
      <c r="H13" s="37"/>
      <c r="I13" s="38"/>
      <c r="L13" s="11">
        <v>10</v>
      </c>
      <c r="M13" s="19"/>
    </row>
    <row r="14" spans="1:13" ht="24.75" customHeight="1">
      <c r="A14" s="16" t="s">
        <v>102</v>
      </c>
      <c r="B14" s="6" t="s">
        <v>103</v>
      </c>
      <c r="C14" s="42">
        <f>COUNTIF(M4:M39,"&gt;9")-SUM(C5:D13)</f>
        <v>0</v>
      </c>
      <c r="D14" s="42"/>
      <c r="E14" s="36"/>
      <c r="F14" s="37"/>
      <c r="G14" s="37"/>
      <c r="H14" s="37"/>
      <c r="I14" s="38"/>
      <c r="L14" s="11">
        <v>11</v>
      </c>
      <c r="M14" s="19"/>
    </row>
    <row r="15" spans="1:13" ht="24.75" customHeight="1">
      <c r="A15" s="17" t="s">
        <v>104</v>
      </c>
      <c r="B15" s="6" t="s">
        <v>105</v>
      </c>
      <c r="C15" s="42">
        <f>COUNT(M4:M39)-SUM(C5:D14)</f>
        <v>0</v>
      </c>
      <c r="D15" s="42"/>
      <c r="E15" s="36"/>
      <c r="F15" s="37"/>
      <c r="G15" s="37"/>
      <c r="H15" s="37"/>
      <c r="I15" s="38"/>
      <c r="L15" s="11">
        <v>12</v>
      </c>
      <c r="M15" s="19"/>
    </row>
    <row r="16" spans="1:13" ht="24.75" customHeight="1">
      <c r="A16" s="15"/>
      <c r="B16" s="6" t="s">
        <v>106</v>
      </c>
      <c r="C16" s="42">
        <f>SUM(C5:D15)</f>
        <v>0</v>
      </c>
      <c r="D16" s="42"/>
      <c r="E16" s="36"/>
      <c r="F16" s="37"/>
      <c r="G16" s="37"/>
      <c r="H16" s="37"/>
      <c r="I16" s="38"/>
      <c r="L16" s="11">
        <v>13</v>
      </c>
      <c r="M16" s="19"/>
    </row>
    <row r="17" spans="1:13" ht="24.75" customHeight="1">
      <c r="A17" s="17"/>
      <c r="B17" s="6" t="s">
        <v>107</v>
      </c>
      <c r="C17" s="42">
        <f>SUM(M4:M39)</f>
        <v>0</v>
      </c>
      <c r="D17" s="42"/>
      <c r="E17" s="36"/>
      <c r="F17" s="37"/>
      <c r="G17" s="37"/>
      <c r="H17" s="37"/>
      <c r="I17" s="38"/>
      <c r="L17" s="11">
        <v>14</v>
      </c>
      <c r="M17" s="19"/>
    </row>
    <row r="18" spans="1:13" ht="24.75" customHeight="1" thickBot="1">
      <c r="A18" s="18"/>
      <c r="B18" s="9" t="s">
        <v>108</v>
      </c>
      <c r="C18" s="43" t="e">
        <f>C17/C16</f>
        <v>#DIV/0!</v>
      </c>
      <c r="D18" s="43"/>
      <c r="E18" s="39"/>
      <c r="F18" s="40"/>
      <c r="G18" s="40"/>
      <c r="H18" s="40"/>
      <c r="I18" s="41"/>
      <c r="L18" s="11">
        <v>15</v>
      </c>
      <c r="M18" s="19"/>
    </row>
    <row r="19" spans="1:13" ht="24.75" customHeight="1" thickTop="1">
      <c r="A19" s="10"/>
      <c r="B19" s="24"/>
      <c r="C19" s="25"/>
      <c r="D19" s="25"/>
      <c r="E19" s="25"/>
      <c r="F19" s="25"/>
      <c r="G19" s="25"/>
      <c r="H19" s="25"/>
      <c r="I19" s="26"/>
      <c r="L19" s="11">
        <v>16</v>
      </c>
      <c r="M19" s="19"/>
    </row>
    <row r="20" spans="1:13" ht="24.75" customHeight="1">
      <c r="A20" s="7" t="s">
        <v>109</v>
      </c>
      <c r="B20" s="27"/>
      <c r="C20" s="28"/>
      <c r="D20" s="28"/>
      <c r="E20" s="28"/>
      <c r="F20" s="28"/>
      <c r="G20" s="28"/>
      <c r="H20" s="28"/>
      <c r="I20" s="29"/>
      <c r="L20" s="11">
        <v>17</v>
      </c>
      <c r="M20" s="19"/>
    </row>
    <row r="21" spans="1:13" ht="24.75" customHeight="1">
      <c r="A21" s="7"/>
      <c r="B21" s="27"/>
      <c r="C21" s="28"/>
      <c r="D21" s="28"/>
      <c r="E21" s="28"/>
      <c r="F21" s="28"/>
      <c r="G21" s="28"/>
      <c r="H21" s="28"/>
      <c r="I21" s="29"/>
      <c r="L21" s="11">
        <v>18</v>
      </c>
      <c r="M21" s="19"/>
    </row>
    <row r="22" spans="1:13" ht="24.75" customHeight="1">
      <c r="A22" s="7" t="s">
        <v>110</v>
      </c>
      <c r="B22" s="27"/>
      <c r="C22" s="28"/>
      <c r="D22" s="28"/>
      <c r="E22" s="28"/>
      <c r="F22" s="28"/>
      <c r="G22" s="28"/>
      <c r="H22" s="28"/>
      <c r="I22" s="29"/>
      <c r="L22" s="11">
        <v>19</v>
      </c>
      <c r="M22" s="19"/>
    </row>
    <row r="23" spans="1:13" ht="24.75" customHeight="1">
      <c r="A23" s="7"/>
      <c r="B23" s="27"/>
      <c r="C23" s="28"/>
      <c r="D23" s="28"/>
      <c r="E23" s="28"/>
      <c r="F23" s="28"/>
      <c r="G23" s="28"/>
      <c r="H23" s="28"/>
      <c r="I23" s="29"/>
      <c r="L23" s="11">
        <v>20</v>
      </c>
      <c r="M23" s="19"/>
    </row>
    <row r="24" spans="1:13" ht="24.75" customHeight="1">
      <c r="A24" s="7" t="s">
        <v>98</v>
      </c>
      <c r="B24" s="27"/>
      <c r="C24" s="28"/>
      <c r="D24" s="28"/>
      <c r="E24" s="28"/>
      <c r="F24" s="28"/>
      <c r="G24" s="28"/>
      <c r="H24" s="28"/>
      <c r="I24" s="29"/>
      <c r="L24" s="11">
        <v>21</v>
      </c>
      <c r="M24" s="19"/>
    </row>
    <row r="25" spans="1:13" ht="24.75" customHeight="1">
      <c r="A25" s="7"/>
      <c r="B25" s="27"/>
      <c r="C25" s="28"/>
      <c r="D25" s="28"/>
      <c r="E25" s="28"/>
      <c r="F25" s="28"/>
      <c r="G25" s="28"/>
      <c r="H25" s="28"/>
      <c r="I25" s="29"/>
      <c r="L25" s="11">
        <v>22</v>
      </c>
      <c r="M25" s="19"/>
    </row>
    <row r="26" spans="1:13" ht="24.75" customHeight="1">
      <c r="A26" s="7" t="s">
        <v>111</v>
      </c>
      <c r="B26" s="27"/>
      <c r="C26" s="28"/>
      <c r="D26" s="28"/>
      <c r="E26" s="28"/>
      <c r="F26" s="28"/>
      <c r="G26" s="28"/>
      <c r="H26" s="28"/>
      <c r="I26" s="29"/>
      <c r="L26" s="11">
        <v>23</v>
      </c>
      <c r="M26" s="19"/>
    </row>
    <row r="27" spans="1:13" ht="24.75" customHeight="1">
      <c r="A27" s="7"/>
      <c r="B27" s="27"/>
      <c r="C27" s="28"/>
      <c r="D27" s="28"/>
      <c r="E27" s="28"/>
      <c r="F27" s="28"/>
      <c r="G27" s="28"/>
      <c r="H27" s="28"/>
      <c r="I27" s="29"/>
      <c r="L27" s="11">
        <v>24</v>
      </c>
      <c r="M27" s="19"/>
    </row>
    <row r="28" spans="1:13" ht="24.75" customHeight="1" thickBot="1">
      <c r="A28" s="8"/>
      <c r="B28" s="30"/>
      <c r="C28" s="31"/>
      <c r="D28" s="31"/>
      <c r="E28" s="31"/>
      <c r="F28" s="31"/>
      <c r="G28" s="31"/>
      <c r="H28" s="31"/>
      <c r="I28" s="32"/>
      <c r="L28" s="11">
        <v>25</v>
      </c>
      <c r="M28" s="19"/>
    </row>
    <row r="29" spans="12:13" ht="24.75" customHeight="1">
      <c r="L29" s="11">
        <v>26</v>
      </c>
      <c r="M29" s="19"/>
    </row>
    <row r="30" spans="12:13" ht="24.75" customHeight="1">
      <c r="L30" s="11">
        <v>27</v>
      </c>
      <c r="M30" s="19"/>
    </row>
    <row r="31" spans="12:13" ht="24.75" customHeight="1">
      <c r="L31" s="11">
        <v>28</v>
      </c>
      <c r="M31" s="19"/>
    </row>
    <row r="32" spans="12:13" ht="24.75" customHeight="1">
      <c r="L32" s="11">
        <v>29</v>
      </c>
      <c r="M32" s="19"/>
    </row>
    <row r="33" spans="12:13" ht="24.75" customHeight="1">
      <c r="L33" s="11">
        <v>30</v>
      </c>
      <c r="M33" s="19"/>
    </row>
    <row r="34" spans="12:13" ht="24.75" customHeight="1">
      <c r="L34" s="11">
        <v>31</v>
      </c>
      <c r="M34" s="19"/>
    </row>
    <row r="35" spans="12:13" ht="24.75" customHeight="1">
      <c r="L35" s="11">
        <v>32</v>
      </c>
      <c r="M35" s="19"/>
    </row>
    <row r="36" spans="12:13" ht="24.75" customHeight="1">
      <c r="L36" s="11">
        <v>33</v>
      </c>
      <c r="M36" s="19"/>
    </row>
    <row r="37" spans="12:13" ht="24.75" customHeight="1">
      <c r="L37" s="11">
        <v>34</v>
      </c>
      <c r="M37" s="19"/>
    </row>
    <row r="38" spans="12:13" ht="24.75" customHeight="1">
      <c r="L38" s="11">
        <v>35</v>
      </c>
      <c r="M38" s="19"/>
    </row>
    <row r="39" spans="12:13" ht="24.75" customHeight="1">
      <c r="L39" s="11">
        <v>36</v>
      </c>
      <c r="M39" s="19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4:D14"/>
    <mergeCell ref="C8:D8"/>
    <mergeCell ref="C10:D10"/>
    <mergeCell ref="A1:I1"/>
    <mergeCell ref="C4:D4"/>
    <mergeCell ref="C5:D5"/>
    <mergeCell ref="C6:D6"/>
    <mergeCell ref="B2:C2"/>
    <mergeCell ref="C9:D9"/>
    <mergeCell ref="H3:I3"/>
    <mergeCell ref="E2:F2"/>
    <mergeCell ref="B19:I28"/>
    <mergeCell ref="E4:I18"/>
    <mergeCell ref="C17:D17"/>
    <mergeCell ref="C18:D18"/>
    <mergeCell ref="C7:D7"/>
    <mergeCell ref="C15:D15"/>
    <mergeCell ref="C16:D16"/>
    <mergeCell ref="C11:D11"/>
    <mergeCell ref="C12:D12"/>
    <mergeCell ref="C13:D13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</cp:lastModifiedBy>
  <cp:lastPrinted>2008-11-04T00:13:45Z</cp:lastPrinted>
  <dcterms:created xsi:type="dcterms:W3CDTF">2007-04-23T09:43:43Z</dcterms:created>
  <dcterms:modified xsi:type="dcterms:W3CDTF">2016-01-08T08:59:46Z</dcterms:modified>
  <cp:category/>
  <cp:version/>
  <cp:contentType/>
  <cp:contentStatus/>
</cp:coreProperties>
</file>